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Final Test 2\"/>
    </mc:Choice>
  </mc:AlternateContent>
  <bookViews>
    <workbookView xWindow="0" yWindow="0" windowWidth="20490" windowHeight="7665"/>
  </bookViews>
  <sheets>
    <sheet name="ประถม" sheetId="2" r:id="rId1"/>
    <sheet name="ม-ต้น" sheetId="1" r:id="rId2"/>
    <sheet name="ม-ปลาย" sheetId="3" r:id="rId3"/>
  </sheets>
  <definedNames>
    <definedName name="OLE_LINK1" localSheetId="1">'ม-ต้น'!$D$2</definedName>
    <definedName name="OLE_LINK21" localSheetId="1">'ม-ต้น'!#REF!</definedName>
    <definedName name="OLE_LINK4" localSheetId="1">'ม-ต้น'!$S$2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F21" i="2" s="1"/>
  <c r="D20" i="2"/>
  <c r="F19" i="2"/>
  <c r="F17" i="2"/>
  <c r="F15" i="2"/>
  <c r="Y12" i="3"/>
  <c r="X12" i="1"/>
  <c r="X10" i="2"/>
  <c r="Y11" i="2" s="1"/>
  <c r="Y9" i="2"/>
  <c r="Y7" i="2"/>
  <c r="Y5" i="2"/>
  <c r="X4" i="3"/>
  <c r="D10" i="1"/>
  <c r="X12" i="2" l="1"/>
  <c r="Y12" i="2"/>
  <c r="X10" i="3"/>
  <c r="X9" i="3"/>
  <c r="Y9" i="3" s="1"/>
  <c r="X8" i="3"/>
  <c r="X7" i="3"/>
  <c r="Y7" i="3" s="1"/>
  <c r="X6" i="3"/>
  <c r="X5" i="3"/>
  <c r="Y5" i="3" s="1"/>
  <c r="X5" i="2" l="1"/>
  <c r="X4" i="2"/>
  <c r="X9" i="2"/>
  <c r="X8" i="2"/>
  <c r="X7" i="2"/>
  <c r="X6" i="2"/>
  <c r="X9" i="1"/>
  <c r="Y9" i="1" s="1"/>
  <c r="X8" i="1"/>
  <c r="X7" i="1"/>
  <c r="X6" i="1"/>
  <c r="X5" i="1"/>
  <c r="Y5" i="1" s="1"/>
  <c r="X4" i="1"/>
  <c r="E10" i="2"/>
  <c r="W11" i="2"/>
  <c r="V11" i="2"/>
  <c r="Q11" i="2"/>
  <c r="P11" i="2"/>
  <c r="O11" i="2"/>
  <c r="N11" i="2"/>
  <c r="M11" i="2"/>
  <c r="L11" i="2"/>
  <c r="K11" i="2"/>
  <c r="J11" i="2"/>
  <c r="I11" i="2"/>
  <c r="H11" i="2"/>
  <c r="G11" i="2"/>
  <c r="F11" i="2"/>
  <c r="F12" i="2" s="1"/>
  <c r="E11" i="2"/>
  <c r="E12" i="2" s="1"/>
  <c r="D11" i="2"/>
  <c r="W10" i="2"/>
  <c r="V10" i="2"/>
  <c r="Q10" i="2"/>
  <c r="P10" i="2"/>
  <c r="O10" i="2"/>
  <c r="N10" i="2"/>
  <c r="M10" i="2"/>
  <c r="L10" i="2"/>
  <c r="K10" i="2"/>
  <c r="J10" i="2"/>
  <c r="I10" i="2"/>
  <c r="H10" i="2"/>
  <c r="G10" i="2"/>
  <c r="F10" i="2"/>
  <c r="D10" i="2"/>
  <c r="U12" i="3"/>
  <c r="T12" i="3"/>
  <c r="S12" i="3"/>
  <c r="R12" i="3"/>
  <c r="W11" i="3"/>
  <c r="V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W10" i="3"/>
  <c r="V10" i="3"/>
  <c r="Q10" i="3"/>
  <c r="P10" i="3"/>
  <c r="O10" i="3"/>
  <c r="N10" i="3"/>
  <c r="M10" i="3"/>
  <c r="M12" i="3" s="1"/>
  <c r="L10" i="3"/>
  <c r="K10" i="3"/>
  <c r="J10" i="3"/>
  <c r="I10" i="3"/>
  <c r="H10" i="3"/>
  <c r="G10" i="3"/>
  <c r="F10" i="3"/>
  <c r="E10" i="3"/>
  <c r="E12" i="3" s="1"/>
  <c r="D10" i="3"/>
  <c r="W11" i="1"/>
  <c r="W10" i="1"/>
  <c r="N12" i="1"/>
  <c r="D11" i="1"/>
  <c r="E11" i="1"/>
  <c r="F11" i="1"/>
  <c r="G11" i="1"/>
  <c r="G12" i="1" s="1"/>
  <c r="H11" i="1"/>
  <c r="I11" i="1"/>
  <c r="J11" i="1"/>
  <c r="J12" i="1" s="1"/>
  <c r="K11" i="1"/>
  <c r="K12" i="1" s="1"/>
  <c r="L11" i="1"/>
  <c r="M11" i="1"/>
  <c r="N11" i="1"/>
  <c r="O11" i="1"/>
  <c r="O12" i="1" s="1"/>
  <c r="P11" i="1"/>
  <c r="Q11" i="1"/>
  <c r="V11" i="1"/>
  <c r="V12" i="1" s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V10" i="1"/>
  <c r="Q12" i="3" l="1"/>
  <c r="M12" i="1"/>
  <c r="E12" i="1"/>
  <c r="W12" i="1"/>
  <c r="Y7" i="1"/>
  <c r="X10" i="1"/>
  <c r="Q12" i="1"/>
  <c r="I12" i="1"/>
  <c r="P12" i="1"/>
  <c r="L12" i="1"/>
  <c r="H12" i="1"/>
  <c r="X11" i="1"/>
  <c r="Y11" i="1" s="1"/>
  <c r="D12" i="1"/>
  <c r="F12" i="1"/>
  <c r="I12" i="3"/>
  <c r="X11" i="2"/>
  <c r="X11" i="3"/>
  <c r="D12" i="2"/>
  <c r="H12" i="2"/>
  <c r="L12" i="2"/>
  <c r="P12" i="2"/>
  <c r="I12" i="2"/>
  <c r="J12" i="2"/>
  <c r="N12" i="2"/>
  <c r="M12" i="2"/>
  <c r="Q12" i="2"/>
  <c r="G12" i="2"/>
  <c r="K12" i="2"/>
  <c r="O12" i="2"/>
  <c r="W12" i="2"/>
  <c r="F12" i="3"/>
  <c r="J12" i="3"/>
  <c r="N12" i="3"/>
  <c r="V12" i="3"/>
  <c r="G12" i="3"/>
  <c r="K12" i="3"/>
  <c r="O12" i="3"/>
  <c r="W12" i="3"/>
  <c r="D12" i="3"/>
  <c r="H12" i="3"/>
  <c r="L12" i="3"/>
  <c r="P12" i="3"/>
  <c r="Y11" i="3" l="1"/>
  <c r="X12" i="3"/>
</calcChain>
</file>

<file path=xl/sharedStrings.xml><?xml version="1.0" encoding="utf-8"?>
<sst xmlns="http://schemas.openxmlformats.org/spreadsheetml/2006/main" count="187" uniqueCount="96">
  <si>
    <t>ทักษะการเรียนรู้</t>
  </si>
  <si>
    <t>สังคมศึกษา</t>
  </si>
  <si>
    <t xml:space="preserve">วัสดุศาสตร์ 1 </t>
  </si>
  <si>
    <t>ลูกเสือ กศน.</t>
  </si>
  <si>
    <t>รวม</t>
  </si>
  <si>
    <t>พว12010</t>
  </si>
  <si>
    <t>สค12021</t>
  </si>
  <si>
    <t>สค12024</t>
  </si>
  <si>
    <t>สค12025</t>
  </si>
  <si>
    <t>ทช11003</t>
  </si>
  <si>
    <t>พต11001</t>
  </si>
  <si>
    <t>พค11001</t>
  </si>
  <si>
    <t>พท11001</t>
  </si>
  <si>
    <t>วิทยาศาสตร์</t>
  </si>
  <si>
    <t>ภาษาไทย</t>
  </si>
  <si>
    <t>คณิตศาสตร์</t>
  </si>
  <si>
    <t>เศรษฐกิจพอเพียง</t>
  </si>
  <si>
    <t>สุขศึกษาพลศึกษา</t>
  </si>
  <si>
    <t>ศิลปศึกษา</t>
  </si>
  <si>
    <t>ศาสนาและหน้าที่พลเมือง</t>
  </si>
  <si>
    <t>พัฒนาตนเองชุมชนสังคม</t>
  </si>
  <si>
    <t>การเงินเพื่อชีวิต  1</t>
  </si>
  <si>
    <t>1. ทบ 2 สามัคคีวัฒนา</t>
  </si>
  <si>
    <t>2. เรือนจำจังหวัดยโสธร</t>
  </si>
  <si>
    <t>ทร11001</t>
  </si>
  <si>
    <t>พว11001</t>
  </si>
  <si>
    <t>อช11002</t>
  </si>
  <si>
    <t>อช11003</t>
  </si>
  <si>
    <t>ทช11001</t>
  </si>
  <si>
    <t>ทช11002</t>
  </si>
  <si>
    <t>สค11001</t>
  </si>
  <si>
    <t>สค11002</t>
  </si>
  <si>
    <t>สค11003</t>
  </si>
  <si>
    <t>สนามสอบ</t>
  </si>
  <si>
    <t>3. ทบ 1 สุขวิทยากรตั้งตรงจิตร 15</t>
  </si>
  <si>
    <t>มัธยมศึกษาตอนตัน</t>
  </si>
  <si>
    <t>ทร21001</t>
  </si>
  <si>
    <t>พท21001</t>
  </si>
  <si>
    <t>พค21001</t>
  </si>
  <si>
    <t>พว 1001</t>
  </si>
  <si>
    <t>พต21001</t>
  </si>
  <si>
    <t>อช1001</t>
  </si>
  <si>
    <t>อช21002</t>
  </si>
  <si>
    <t>อช21003</t>
  </si>
  <si>
    <t>ทช21001</t>
  </si>
  <si>
    <t>ทช21002</t>
  </si>
  <si>
    <t>ทช21003</t>
  </si>
  <si>
    <t>สค21001</t>
  </si>
  <si>
    <t>สค21002</t>
  </si>
  <si>
    <t>สค21003</t>
  </si>
  <si>
    <t>พว22002</t>
  </si>
  <si>
    <t>พว2003</t>
  </si>
  <si>
    <t>สค22016</t>
  </si>
  <si>
    <t>สค2019</t>
  </si>
  <si>
    <t>สค22020</t>
  </si>
  <si>
    <t>สค2021</t>
  </si>
  <si>
    <t>ภาษาอังกฤษ</t>
  </si>
  <si>
    <t>อาชีพ</t>
  </si>
  <si>
    <t>อาชีพ2</t>
  </si>
  <si>
    <t>อาชีพ3</t>
  </si>
  <si>
    <t>พลังงานไฟฟ้า</t>
  </si>
  <si>
    <t xml:space="preserve">สู้ภัยธรรมชาติ 1     </t>
  </si>
  <si>
    <t>ประวัติศาสตร์</t>
  </si>
  <si>
    <t>ทร31001</t>
  </si>
  <si>
    <t>พท31001</t>
  </si>
  <si>
    <t>พค31001</t>
  </si>
  <si>
    <t>พว31001</t>
  </si>
  <si>
    <t>พต31001</t>
  </si>
  <si>
    <t>อช1002</t>
  </si>
  <si>
    <t>อช31003</t>
  </si>
  <si>
    <t>ทช31001</t>
  </si>
  <si>
    <t>ทช31002</t>
  </si>
  <si>
    <t>ทช31003</t>
  </si>
  <si>
    <t>สค31001</t>
  </si>
  <si>
    <t>สค1002</t>
  </si>
  <si>
    <t>สค31003</t>
  </si>
  <si>
    <t>พว32023</t>
  </si>
  <si>
    <t>พว2024</t>
  </si>
  <si>
    <t>สค32029</t>
  </si>
  <si>
    <t>สค2032</t>
  </si>
  <si>
    <t>สค2034</t>
  </si>
  <si>
    <t>สค2035</t>
  </si>
  <si>
    <t>ร้อยละ</t>
  </si>
  <si>
    <t>มัธยมศึกษาตอนปลาย</t>
  </si>
  <si>
    <t>ประถมศึกษา</t>
  </si>
  <si>
    <t>พว2011</t>
  </si>
  <si>
    <t>สค2022</t>
  </si>
  <si>
    <t>เฉลี่ย</t>
  </si>
  <si>
    <t>1. ทบ. 2 สามัคคีวัฒนา</t>
  </si>
  <si>
    <t>3. ทบ. 1 สุขวิทยากรตั้งตรงจิตร 15</t>
  </si>
  <si>
    <t>ลงทะเบียน</t>
  </si>
  <si>
    <t>เข้าสอบ</t>
  </si>
  <si>
    <t xml:space="preserve">ประถม   </t>
  </si>
  <si>
    <t xml:space="preserve">ม. ต้น   </t>
  </si>
  <si>
    <t xml:space="preserve">ม.ปลาย   </t>
  </si>
  <si>
    <t xml:space="preserve">รวม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</si>
</sst>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color theme="1"/>
      <name val="Kanit Light"/>
    </font>
    <font>
      <sz val="14"/>
      <color theme="1"/>
      <name val="Kanit Light"/>
    </font>
    <font>
      <sz val="16"/>
      <color theme="1"/>
      <name val="Kanit Light"/>
    </font>
    <font>
      <sz val="16"/>
      <color rgb="FFFF0000"/>
      <name val="Kanit Light"/>
    </font>
    <font>
      <sz val="16"/>
      <color rgb="FFC00000"/>
      <name val="Kanit Light"/>
    </font>
    <font>
      <sz val="16"/>
      <color rgb="FF002060"/>
      <name val="Kanit Light"/>
    </font>
    <font>
      <b/>
      <sz val="16"/>
      <color rgb="FFC00000"/>
      <name val="Kanit Light"/>
    </font>
    <font>
      <b/>
      <sz val="14"/>
      <color theme="1"/>
      <name val="Kanit Light"/>
    </font>
    <font>
      <b/>
      <sz val="16"/>
      <color rgb="FF002060"/>
      <name val="Kanit Light"/>
    </font>
    <font>
      <b/>
      <sz val="16"/>
      <color rgb="FFFF0000"/>
      <name val="Kanit Light"/>
    </font>
    <font>
      <b/>
      <sz val="16"/>
      <color theme="0"/>
      <name val="Kanit Light"/>
    </font>
    <font>
      <b/>
      <sz val="20"/>
      <color theme="1"/>
      <name val="Kanit Light"/>
    </font>
    <font>
      <b/>
      <sz val="16"/>
      <name val="Kanit Light"/>
    </font>
    <font>
      <b/>
      <sz val="18"/>
      <color rgb="FFC00000"/>
      <name val="Kanit Light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43" fontId="8" fillId="0" borderId="0" xfId="1" applyFont="1"/>
    <xf numFmtId="43" fontId="8" fillId="0" borderId="0" xfId="0" applyNumberFormat="1" applyFont="1"/>
    <xf numFmtId="0" fontId="2" fillId="0" borderId="0" xfId="0" applyFont="1"/>
    <xf numFmtId="43" fontId="2" fillId="3" borderId="2" xfId="1" applyNumberFormat="1" applyFont="1" applyFill="1" applyBorder="1"/>
    <xf numFmtId="43" fontId="2" fillId="0" borderId="3" xfId="1" applyNumberFormat="1" applyFont="1" applyBorder="1"/>
    <xf numFmtId="43" fontId="2" fillId="0" borderId="0" xfId="1" applyFont="1"/>
    <xf numFmtId="43" fontId="2" fillId="3" borderId="2" xfId="1" applyFont="1" applyFill="1" applyBorder="1"/>
    <xf numFmtId="43" fontId="2" fillId="0" borderId="3" xfId="1" applyFont="1" applyBorder="1"/>
    <xf numFmtId="43" fontId="2" fillId="3" borderId="10" xfId="1" applyFont="1" applyFill="1" applyBorder="1"/>
    <xf numFmtId="187" fontId="8" fillId="0" borderId="18" xfId="1" applyNumberFormat="1" applyFont="1" applyBorder="1" applyAlignment="1">
      <alignment horizontal="center" vertical="center" wrapText="1"/>
    </xf>
    <xf numFmtId="187" fontId="8" fillId="0" borderId="19" xfId="1" applyNumberFormat="1" applyFont="1" applyBorder="1" applyAlignment="1">
      <alignment horizontal="center" vertical="center" wrapText="1"/>
    </xf>
    <xf numFmtId="43" fontId="2" fillId="0" borderId="10" xfId="1" applyFont="1" applyBorder="1"/>
    <xf numFmtId="0" fontId="9" fillId="0" borderId="22" xfId="0" applyFont="1" applyBorder="1" applyAlignment="1">
      <alignment horizontal="center" textRotation="90" wrapText="1"/>
    </xf>
    <xf numFmtId="0" fontId="9" fillId="0" borderId="23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187" fontId="11" fillId="0" borderId="18" xfId="0" applyNumberFormat="1" applyFont="1" applyBorder="1"/>
    <xf numFmtId="0" fontId="13" fillId="0" borderId="0" xfId="0" applyFont="1"/>
    <xf numFmtId="43" fontId="2" fillId="3" borderId="10" xfId="1" applyNumberFormat="1" applyFont="1" applyFill="1" applyBorder="1"/>
    <xf numFmtId="43" fontId="2" fillId="0" borderId="10" xfId="1" applyNumberFormat="1" applyFont="1" applyBorder="1"/>
    <xf numFmtId="187" fontId="11" fillId="0" borderId="27" xfId="1" applyNumberFormat="1" applyFont="1" applyFill="1" applyBorder="1" applyAlignment="1">
      <alignment horizontal="center" vertical="center" wrapText="1"/>
    </xf>
    <xf numFmtId="187" fontId="11" fillId="0" borderId="28" xfId="1" applyNumberFormat="1" applyFont="1" applyFill="1" applyBorder="1" applyAlignment="1">
      <alignment horizontal="center" vertical="center" wrapText="1"/>
    </xf>
    <xf numFmtId="187" fontId="11" fillId="0" borderId="27" xfId="1" applyNumberFormat="1" applyFont="1" applyFill="1" applyBorder="1"/>
    <xf numFmtId="187" fontId="11" fillId="0" borderId="28" xfId="1" applyNumberFormat="1" applyFont="1" applyFill="1" applyBorder="1"/>
    <xf numFmtId="187" fontId="10" fillId="5" borderId="26" xfId="1" applyNumberFormat="1" applyFont="1" applyFill="1" applyBorder="1" applyAlignment="1">
      <alignment horizontal="center" vertical="center" wrapText="1"/>
    </xf>
    <xf numFmtId="187" fontId="10" fillId="5" borderId="25" xfId="1" applyNumberFormat="1" applyFont="1" applyFill="1" applyBorder="1" applyAlignment="1">
      <alignment horizontal="center" vertical="center" wrapText="1"/>
    </xf>
    <xf numFmtId="187" fontId="10" fillId="5" borderId="10" xfId="1" applyNumberFormat="1" applyFont="1" applyFill="1" applyBorder="1"/>
    <xf numFmtId="187" fontId="2" fillId="0" borderId="0" xfId="0" applyNumberFormat="1" applyFont="1"/>
    <xf numFmtId="43" fontId="2" fillId="0" borderId="0" xfId="0" applyNumberFormat="1" applyFont="1"/>
    <xf numFmtId="187" fontId="10" fillId="8" borderId="17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textRotation="90" wrapText="1"/>
    </xf>
    <xf numFmtId="0" fontId="3" fillId="0" borderId="29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187" fontId="8" fillId="0" borderId="19" xfId="1" applyNumberFormat="1" applyFont="1" applyBorder="1"/>
    <xf numFmtId="0" fontId="4" fillId="0" borderId="30" xfId="0" applyFont="1" applyBorder="1" applyAlignment="1">
      <alignment horizontal="left" vertical="center" wrapText="1"/>
    </xf>
    <xf numFmtId="187" fontId="6" fillId="0" borderId="32" xfId="1" applyNumberFormat="1" applyFont="1" applyBorder="1"/>
    <xf numFmtId="187" fontId="6" fillId="2" borderId="32" xfId="1" applyNumberFormat="1" applyFont="1" applyFill="1" applyBorder="1" applyAlignment="1">
      <alignment horizontal="center" vertical="center" wrapText="1"/>
    </xf>
    <xf numFmtId="187" fontId="6" fillId="0" borderId="33" xfId="1" applyNumberFormat="1" applyFont="1" applyBorder="1"/>
    <xf numFmtId="0" fontId="2" fillId="0" borderId="5" xfId="0" applyFont="1" applyBorder="1" applyAlignment="1">
      <alignment horizontal="center"/>
    </xf>
    <xf numFmtId="187" fontId="6" fillId="0" borderId="35" xfId="1" applyNumberFormat="1" applyFont="1" applyBorder="1"/>
    <xf numFmtId="187" fontId="6" fillId="2" borderId="35" xfId="1" applyNumberFormat="1" applyFont="1" applyFill="1" applyBorder="1" applyAlignment="1">
      <alignment horizontal="center" vertical="center" wrapText="1"/>
    </xf>
    <xf numFmtId="187" fontId="6" fillId="0" borderId="36" xfId="1" applyNumberFormat="1" applyFont="1" applyBorder="1"/>
    <xf numFmtId="187" fontId="10" fillId="8" borderId="15" xfId="1" applyNumberFormat="1" applyFont="1" applyFill="1" applyBorder="1" applyAlignment="1">
      <alignment horizontal="center" vertical="center" wrapText="1"/>
    </xf>
    <xf numFmtId="187" fontId="6" fillId="5" borderId="32" xfId="1" applyNumberFormat="1" applyFont="1" applyFill="1" applyBorder="1" applyAlignment="1">
      <alignment horizontal="center" vertical="center" wrapText="1"/>
    </xf>
    <xf numFmtId="187" fontId="6" fillId="0" borderId="38" xfId="1" applyNumberFormat="1" applyFont="1" applyBorder="1"/>
    <xf numFmtId="187" fontId="11" fillId="0" borderId="19" xfId="1" applyNumberFormat="1" applyFont="1" applyBorder="1"/>
    <xf numFmtId="187" fontId="7" fillId="8" borderId="29" xfId="1" applyNumberFormat="1" applyFont="1" applyFill="1" applyBorder="1"/>
    <xf numFmtId="187" fontId="7" fillId="8" borderId="34" xfId="1" applyNumberFormat="1" applyFont="1" applyFill="1" applyBorder="1" applyAlignment="1">
      <alignment horizontal="center" vertical="center" wrapText="1"/>
    </xf>
    <xf numFmtId="187" fontId="7" fillId="8" borderId="37" xfId="1" applyNumberFormat="1" applyFont="1" applyFill="1" applyBorder="1"/>
    <xf numFmtId="187" fontId="6" fillId="5" borderId="35" xfId="1" applyNumberFormat="1" applyFont="1" applyFill="1" applyBorder="1" applyAlignment="1">
      <alignment horizontal="center" vertical="center" wrapText="1"/>
    </xf>
    <xf numFmtId="187" fontId="6" fillId="0" borderId="39" xfId="1" applyNumberFormat="1" applyFont="1" applyBorder="1"/>
    <xf numFmtId="187" fontId="10" fillId="8" borderId="22" xfId="0" applyNumberFormat="1" applyFont="1" applyFill="1" applyBorder="1"/>
    <xf numFmtId="0" fontId="3" fillId="0" borderId="29" xfId="0" applyFont="1" applyBorder="1" applyAlignment="1">
      <alignment horizontal="right" textRotation="90" wrapText="1"/>
    </xf>
    <xf numFmtId="0" fontId="3" fillId="0" borderId="37" xfId="0" applyFont="1" applyBorder="1" applyAlignment="1">
      <alignment horizontal="right" textRotation="90" wrapText="1"/>
    </xf>
    <xf numFmtId="0" fontId="9" fillId="0" borderId="2" xfId="0" applyFont="1" applyBorder="1" applyAlignment="1">
      <alignment horizontal="right" textRotation="90" wrapText="1"/>
    </xf>
    <xf numFmtId="0" fontId="9" fillId="0" borderId="3" xfId="0" applyFont="1" applyBorder="1" applyAlignment="1">
      <alignment horizontal="right" textRotation="90" wrapText="1"/>
    </xf>
    <xf numFmtId="0" fontId="4" fillId="0" borderId="40" xfId="0" applyFont="1" applyBorder="1" applyAlignment="1">
      <alignment horizontal="left" vertical="center" wrapText="1"/>
    </xf>
    <xf numFmtId="187" fontId="7" fillId="8" borderId="41" xfId="1" applyNumberFormat="1" applyFont="1" applyFill="1" applyBorder="1" applyAlignment="1">
      <alignment horizontal="center" vertical="center" wrapText="1"/>
    </xf>
    <xf numFmtId="187" fontId="7" fillId="8" borderId="42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textRotation="90" wrapText="1"/>
    </xf>
    <xf numFmtId="0" fontId="3" fillId="0" borderId="24" xfId="0" applyFont="1" applyBorder="1" applyAlignment="1">
      <alignment horizontal="right" textRotation="90" wrapText="1"/>
    </xf>
    <xf numFmtId="0" fontId="3" fillId="0" borderId="8" xfId="0" applyFont="1" applyBorder="1" applyAlignment="1">
      <alignment horizontal="right" textRotation="90" wrapText="1"/>
    </xf>
    <xf numFmtId="0" fontId="4" fillId="0" borderId="1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textRotation="90" wrapText="1"/>
    </xf>
    <xf numFmtId="0" fontId="3" fillId="0" borderId="16" xfId="0" applyFont="1" applyBorder="1" applyAlignment="1">
      <alignment horizontal="center" textRotation="90" wrapText="1"/>
    </xf>
    <xf numFmtId="187" fontId="6" fillId="0" borderId="32" xfId="1" applyNumberFormat="1" applyFont="1" applyFill="1" applyBorder="1"/>
    <xf numFmtId="187" fontId="6" fillId="0" borderId="32" xfId="1" applyNumberFormat="1" applyFont="1" applyFill="1" applyBorder="1" applyAlignment="1">
      <alignment horizontal="center" vertical="center" wrapText="1"/>
    </xf>
    <xf numFmtId="187" fontId="6" fillId="0" borderId="38" xfId="1" applyNumberFormat="1" applyFont="1" applyFill="1" applyBorder="1"/>
    <xf numFmtId="0" fontId="4" fillId="5" borderId="6" xfId="0" applyFont="1" applyFill="1" applyBorder="1" applyAlignment="1">
      <alignment horizontal="center"/>
    </xf>
    <xf numFmtId="187" fontId="7" fillId="5" borderId="29" xfId="1" applyNumberFormat="1" applyFont="1" applyFill="1" applyBorder="1"/>
    <xf numFmtId="187" fontId="7" fillId="5" borderId="34" xfId="1" applyNumberFormat="1" applyFont="1" applyFill="1" applyBorder="1" applyAlignment="1">
      <alignment horizontal="center" vertical="center" wrapText="1"/>
    </xf>
    <xf numFmtId="187" fontId="7" fillId="5" borderId="11" xfId="1" applyNumberFormat="1" applyFont="1" applyFill="1" applyBorder="1"/>
    <xf numFmtId="0" fontId="4" fillId="5" borderId="5" xfId="0" applyFont="1" applyFill="1" applyBorder="1" applyAlignment="1">
      <alignment horizontal="center"/>
    </xf>
    <xf numFmtId="187" fontId="6" fillId="0" borderId="35" xfId="1" applyNumberFormat="1" applyFont="1" applyFill="1" applyBorder="1"/>
    <xf numFmtId="187" fontId="6" fillId="0" borderId="35" xfId="1" applyNumberFormat="1" applyFont="1" applyFill="1" applyBorder="1" applyAlignment="1">
      <alignment horizontal="center" vertical="center" wrapText="1"/>
    </xf>
    <xf numFmtId="187" fontId="6" fillId="0" borderId="36" xfId="1" applyNumberFormat="1" applyFont="1" applyFill="1" applyBorder="1"/>
    <xf numFmtId="187" fontId="7" fillId="5" borderId="41" xfId="1" applyNumberFormat="1" applyFont="1" applyFill="1" applyBorder="1" applyAlignment="1">
      <alignment horizontal="center" vertical="center" wrapText="1"/>
    </xf>
    <xf numFmtId="187" fontId="7" fillId="5" borderId="42" xfId="1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right" textRotation="90" wrapText="1"/>
    </xf>
    <xf numFmtId="0" fontId="3" fillId="0" borderId="16" xfId="0" applyFont="1" applyBorder="1" applyAlignment="1">
      <alignment horizontal="right" textRotation="90" wrapText="1"/>
    </xf>
    <xf numFmtId="0" fontId="2" fillId="0" borderId="10" xfId="0" applyFont="1" applyBorder="1" applyAlignment="1">
      <alignment horizontal="center" textRotation="90"/>
    </xf>
    <xf numFmtId="187" fontId="5" fillId="0" borderId="4" xfId="1" applyNumberFormat="1" applyFont="1" applyFill="1" applyBorder="1" applyAlignment="1">
      <alignment horizontal="center" vertical="center" wrapText="1"/>
    </xf>
    <xf numFmtId="187" fontId="5" fillId="0" borderId="7" xfId="1" applyNumberFormat="1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left" vertical="center" wrapText="1"/>
    </xf>
    <xf numFmtId="187" fontId="7" fillId="5" borderId="45" xfId="1" applyNumberFormat="1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left" vertical="center" wrapText="1"/>
    </xf>
    <xf numFmtId="187" fontId="6" fillId="0" borderId="39" xfId="1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/>
    </xf>
    <xf numFmtId="43" fontId="8" fillId="5" borderId="24" xfId="1" applyFont="1" applyFill="1" applyBorder="1"/>
    <xf numFmtId="43" fontId="12" fillId="5" borderId="24" xfId="1" applyFont="1" applyFill="1" applyBorder="1"/>
    <xf numFmtId="43" fontId="8" fillId="5" borderId="8" xfId="1" applyFont="1" applyFill="1" applyBorder="1"/>
    <xf numFmtId="43" fontId="11" fillId="5" borderId="1" xfId="1" applyFont="1" applyFill="1" applyBorder="1"/>
    <xf numFmtId="43" fontId="15" fillId="5" borderId="1" xfId="0" applyNumberFormat="1" applyFont="1" applyFill="1" applyBorder="1"/>
    <xf numFmtId="0" fontId="2" fillId="0" borderId="46" xfId="0" applyFont="1" applyBorder="1" applyAlignment="1">
      <alignment horizontal="center" textRotation="90" wrapText="1"/>
    </xf>
    <xf numFmtId="0" fontId="2" fillId="0" borderId="47" xfId="0" applyFont="1" applyBorder="1" applyAlignment="1">
      <alignment horizontal="center" textRotation="90" wrapText="1"/>
    </xf>
    <xf numFmtId="0" fontId="4" fillId="0" borderId="48" xfId="0" applyFont="1" applyBorder="1" applyAlignment="1">
      <alignment horizontal="left" vertical="center" wrapText="1"/>
    </xf>
    <xf numFmtId="0" fontId="2" fillId="5" borderId="47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/>
    </xf>
    <xf numFmtId="0" fontId="4" fillId="5" borderId="34" xfId="0" applyFont="1" applyFill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8" borderId="34" xfId="0" applyFont="1" applyFill="1" applyBorder="1" applyAlignment="1">
      <alignment horizontal="left" vertical="center" wrapText="1"/>
    </xf>
    <xf numFmtId="187" fontId="6" fillId="0" borderId="4" xfId="1" applyNumberFormat="1" applyFont="1" applyBorder="1" applyAlignment="1">
      <alignment horizontal="center" vertical="center" wrapText="1"/>
    </xf>
    <xf numFmtId="187" fontId="6" fillId="5" borderId="4" xfId="1" applyNumberFormat="1" applyFont="1" applyFill="1" applyBorder="1" applyAlignment="1">
      <alignment horizontal="center" vertical="center" wrapText="1"/>
    </xf>
    <xf numFmtId="187" fontId="6" fillId="0" borderId="7" xfId="1" applyNumberFormat="1" applyFont="1" applyBorder="1" applyAlignment="1">
      <alignment horizontal="center" vertical="center" wrapText="1"/>
    </xf>
    <xf numFmtId="0" fontId="4" fillId="8" borderId="41" xfId="0" applyFont="1" applyFill="1" applyBorder="1" applyAlignment="1">
      <alignment horizontal="left" vertical="center" wrapText="1"/>
    </xf>
    <xf numFmtId="187" fontId="7" fillId="8" borderId="49" xfId="1" applyNumberFormat="1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187" fontId="6" fillId="0" borderId="35" xfId="1" applyNumberFormat="1" applyFont="1" applyBorder="1" applyAlignment="1">
      <alignment horizontal="center" vertical="center" wrapText="1"/>
    </xf>
    <xf numFmtId="187" fontId="6" fillId="0" borderId="36" xfId="1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87" fontId="7" fillId="8" borderId="46" xfId="1" applyNumberFormat="1" applyFont="1" applyFill="1" applyBorder="1"/>
    <xf numFmtId="187" fontId="6" fillId="0" borderId="50" xfId="1" applyNumberFormat="1" applyFont="1" applyBorder="1"/>
    <xf numFmtId="0" fontId="4" fillId="8" borderId="26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8" borderId="47" xfId="0" applyFont="1" applyFill="1" applyBorder="1" applyAlignment="1">
      <alignment horizontal="center"/>
    </xf>
    <xf numFmtId="0" fontId="4" fillId="7" borderId="34" xfId="0" applyFont="1" applyFill="1" applyBorder="1" applyAlignment="1">
      <alignment horizontal="left" vertical="center" wrapText="1"/>
    </xf>
    <xf numFmtId="187" fontId="7" fillId="7" borderId="41" xfId="1" applyNumberFormat="1" applyFont="1" applyFill="1" applyBorder="1" applyAlignment="1">
      <alignment horizontal="center" vertical="center" wrapText="1"/>
    </xf>
    <xf numFmtId="187" fontId="7" fillId="7" borderId="43" xfId="1" applyNumberFormat="1" applyFont="1" applyFill="1" applyBorder="1" applyAlignment="1">
      <alignment horizontal="center" vertical="center" wrapText="1"/>
    </xf>
    <xf numFmtId="187" fontId="10" fillId="7" borderId="15" xfId="1" applyNumberFormat="1" applyFont="1" applyFill="1" applyBorder="1" applyAlignment="1">
      <alignment horizontal="center" vertical="center" wrapText="1"/>
    </xf>
    <xf numFmtId="187" fontId="7" fillId="7" borderId="29" xfId="1" applyNumberFormat="1" applyFont="1" applyFill="1" applyBorder="1"/>
    <xf numFmtId="187" fontId="7" fillId="7" borderId="34" xfId="1" applyNumberFormat="1" applyFont="1" applyFill="1" applyBorder="1" applyAlignment="1">
      <alignment horizontal="center" vertical="center" wrapText="1"/>
    </xf>
    <xf numFmtId="187" fontId="7" fillId="7" borderId="11" xfId="1" applyNumberFormat="1" applyFont="1" applyFill="1" applyBorder="1"/>
    <xf numFmtId="187" fontId="10" fillId="7" borderId="22" xfId="1" applyNumberFormat="1" applyFont="1" applyFill="1" applyBorder="1"/>
    <xf numFmtId="0" fontId="4" fillId="7" borderId="41" xfId="0" applyFont="1" applyFill="1" applyBorder="1" applyAlignment="1">
      <alignment horizontal="left" vertical="center" wrapText="1"/>
    </xf>
    <xf numFmtId="187" fontId="7" fillId="7" borderId="49" xfId="1" applyNumberFormat="1" applyFont="1" applyFill="1" applyBorder="1" applyAlignment="1">
      <alignment horizontal="center" vertical="center" wrapText="1"/>
    </xf>
    <xf numFmtId="187" fontId="5" fillId="0" borderId="24" xfId="1" applyNumberFormat="1" applyFont="1" applyBorder="1" applyAlignment="1">
      <alignment horizontal="center" vertical="center" wrapText="1"/>
    </xf>
    <xf numFmtId="187" fontId="5" fillId="2" borderId="24" xfId="1" applyNumberFormat="1" applyFont="1" applyFill="1" applyBorder="1" applyAlignment="1">
      <alignment horizontal="center" vertical="center" wrapText="1"/>
    </xf>
    <xf numFmtId="187" fontId="5" fillId="0" borderId="16" xfId="1" applyNumberFormat="1" applyFont="1" applyBorder="1" applyAlignment="1">
      <alignment horizontal="center" vertical="center" wrapText="1"/>
    </xf>
    <xf numFmtId="187" fontId="7" fillId="7" borderId="51" xfId="1" applyNumberFormat="1" applyFont="1" applyFill="1" applyBorder="1" applyAlignment="1">
      <alignment horizontal="center" vertical="center" wrapText="1"/>
    </xf>
    <xf numFmtId="187" fontId="5" fillId="0" borderId="47" xfId="1" applyNumberFormat="1" applyFont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187" fontId="6" fillId="0" borderId="32" xfId="1" applyNumberFormat="1" applyFont="1" applyBorder="1" applyAlignment="1">
      <alignment horizontal="center" vertical="center" wrapText="1"/>
    </xf>
    <xf numFmtId="187" fontId="6" fillId="0" borderId="33" xfId="1" applyNumberFormat="1" applyFont="1" applyBorder="1" applyAlignment="1">
      <alignment horizontal="center" vertical="center" wrapText="1"/>
    </xf>
    <xf numFmtId="187" fontId="10" fillId="7" borderId="26" xfId="1" applyNumberFormat="1" applyFont="1" applyFill="1" applyBorder="1" applyAlignment="1">
      <alignment horizontal="center" vertical="center" wrapText="1"/>
    </xf>
    <xf numFmtId="187" fontId="8" fillId="0" borderId="27" xfId="1" applyNumberFormat="1" applyFont="1" applyBorder="1"/>
    <xf numFmtId="43" fontId="8" fillId="7" borderId="54" xfId="0" applyNumberFormat="1" applyFont="1" applyFill="1" applyBorder="1"/>
    <xf numFmtId="43" fontId="12" fillId="7" borderId="54" xfId="0" applyNumberFormat="1" applyFont="1" applyFill="1" applyBorder="1"/>
    <xf numFmtId="43" fontId="8" fillId="7" borderId="55" xfId="0" applyNumberFormat="1" applyFont="1" applyFill="1" applyBorder="1"/>
    <xf numFmtId="43" fontId="8" fillId="7" borderId="56" xfId="0" applyNumberFormat="1" applyFont="1" applyFill="1" applyBorder="1"/>
    <xf numFmtId="43" fontId="8" fillId="7" borderId="1" xfId="0" applyNumberFormat="1" applyFont="1" applyFill="1" applyBorder="1"/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87" fontId="7" fillId="7" borderId="57" xfId="1" applyNumberFormat="1" applyFont="1" applyFill="1" applyBorder="1" applyAlignment="1">
      <alignment horizontal="center" vertical="center" wrapText="1"/>
    </xf>
    <xf numFmtId="187" fontId="6" fillId="0" borderId="58" xfId="1" applyNumberFormat="1" applyFont="1" applyBorder="1" applyAlignment="1">
      <alignment horizontal="center" vertical="center" wrapText="1"/>
    </xf>
    <xf numFmtId="187" fontId="7" fillId="7" borderId="46" xfId="1" applyNumberFormat="1" applyFont="1" applyFill="1" applyBorder="1"/>
    <xf numFmtId="187" fontId="6" fillId="0" borderId="58" xfId="1" applyNumberFormat="1" applyFont="1" applyBorder="1"/>
    <xf numFmtId="43" fontId="8" fillId="7" borderId="53" xfId="0" applyNumberFormat="1" applyFont="1" applyFill="1" applyBorder="1"/>
    <xf numFmtId="0" fontId="4" fillId="0" borderId="2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center"/>
    </xf>
    <xf numFmtId="43" fontId="8" fillId="7" borderId="3" xfId="1" applyFont="1" applyFill="1" applyBorder="1"/>
    <xf numFmtId="43" fontId="8" fillId="8" borderId="24" xfId="1" applyFont="1" applyFill="1" applyBorder="1"/>
    <xf numFmtId="43" fontId="8" fillId="8" borderId="8" xfId="1" applyFont="1" applyFill="1" applyBorder="1"/>
    <xf numFmtId="43" fontId="8" fillId="8" borderId="23" xfId="1" applyFont="1" applyFill="1" applyBorder="1"/>
    <xf numFmtId="43" fontId="8" fillId="8" borderId="3" xfId="1" applyFont="1" applyFill="1" applyBorder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87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187" fontId="4" fillId="0" borderId="60" xfId="1" applyNumberFormat="1" applyFont="1" applyBorder="1" applyAlignment="1">
      <alignment horizontal="right" vertical="center"/>
    </xf>
    <xf numFmtId="187" fontId="4" fillId="0" borderId="60" xfId="1" applyNumberFormat="1" applyFont="1" applyBorder="1" applyAlignment="1">
      <alignment horizontal="right"/>
    </xf>
    <xf numFmtId="43" fontId="4" fillId="0" borderId="60" xfId="1" applyNumberFormat="1" applyFont="1" applyBorder="1" applyAlignment="1">
      <alignment horizontal="right" vertical="center"/>
    </xf>
    <xf numFmtId="43" fontId="4" fillId="0" borderId="60" xfId="1" applyNumberFormat="1" applyFont="1" applyBorder="1" applyAlignment="1">
      <alignment horizontal="right"/>
    </xf>
    <xf numFmtId="187" fontId="4" fillId="5" borderId="59" xfId="1" applyNumberFormat="1" applyFont="1" applyFill="1" applyBorder="1" applyAlignment="1">
      <alignment horizontal="right" vertical="center"/>
    </xf>
    <xf numFmtId="187" fontId="4" fillId="4" borderId="59" xfId="1" applyNumberFormat="1" applyFont="1" applyFill="1" applyBorder="1" applyAlignment="1">
      <alignment horizontal="right" vertical="center"/>
    </xf>
    <xf numFmtId="187" fontId="4" fillId="7" borderId="59" xfId="1" applyNumberFormat="1" applyFont="1" applyFill="1" applyBorder="1" applyAlignment="1">
      <alignment horizontal="right" vertical="center"/>
    </xf>
    <xf numFmtId="187" fontId="4" fillId="6" borderId="59" xfId="1" applyNumberFormat="1" applyFont="1" applyFill="1" applyBorder="1" applyAlignment="1">
      <alignment horizontal="right"/>
    </xf>
    <xf numFmtId="187" fontId="4" fillId="6" borderId="59" xfId="1" applyNumberFormat="1" applyFont="1" applyFill="1" applyBorder="1" applyAlignment="1">
      <alignment horizontal="right" vertical="center"/>
    </xf>
    <xf numFmtId="0" fontId="14" fillId="6" borderId="1" xfId="0" applyFont="1" applyFill="1" applyBorder="1" applyAlignment="1">
      <alignment horizontal="right" vertical="center"/>
    </xf>
    <xf numFmtId="0" fontId="14" fillId="7" borderId="1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4" fillId="5" borderId="59" xfId="0" applyFont="1" applyFill="1" applyBorder="1" applyAlignment="1">
      <alignment horizontal="right" wrapText="1"/>
    </xf>
    <xf numFmtId="0" fontId="4" fillId="0" borderId="60" xfId="0" applyFont="1" applyBorder="1" applyAlignment="1">
      <alignment horizontal="right" wrapText="1"/>
    </xf>
    <xf numFmtId="0" fontId="4" fillId="4" borderId="59" xfId="0" applyFont="1" applyFill="1" applyBorder="1" applyAlignment="1">
      <alignment horizontal="right" wrapText="1"/>
    </xf>
    <xf numFmtId="0" fontId="4" fillId="7" borderId="59" xfId="0" applyFont="1" applyFill="1" applyBorder="1" applyAlignment="1">
      <alignment horizontal="right" wrapText="1"/>
    </xf>
    <xf numFmtId="0" fontId="4" fillId="6" borderId="59" xfId="0" applyFont="1" applyFill="1" applyBorder="1" applyAlignment="1">
      <alignment horizontal="right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1"/>
  <sheetViews>
    <sheetView showGridLines="0" tabSelected="1" topLeftCell="A7" zoomScale="70" zoomScaleNormal="70" workbookViewId="0">
      <selection activeCell="O17" sqref="O17"/>
    </sheetView>
  </sheetViews>
  <sheetFormatPr defaultRowHeight="28.5" x14ac:dyDescent="0.65"/>
  <cols>
    <col min="1" max="1" width="9.375" style="3" customWidth="1"/>
    <col min="2" max="2" width="28.125" style="3" customWidth="1"/>
    <col min="3" max="3" width="18.25" style="3" customWidth="1"/>
    <col min="4" max="4" width="11.125" style="3" customWidth="1"/>
    <col min="5" max="5" width="12.125" style="3" hidden="1" customWidth="1"/>
    <col min="6" max="6" width="12.375" style="3" customWidth="1"/>
    <col min="7" max="7" width="12.125" style="3" hidden="1" customWidth="1"/>
    <col min="8" max="8" width="11.5" style="3" bestFit="1" customWidth="1"/>
    <col min="9" max="9" width="12.75" style="3" bestFit="1" customWidth="1"/>
    <col min="10" max="10" width="12.5" style="3" hidden="1" customWidth="1"/>
    <col min="11" max="12" width="12.125" style="3" bestFit="1" customWidth="1"/>
    <col min="13" max="13" width="11.75" style="3" bestFit="1" customWidth="1"/>
    <col min="14" max="14" width="12.5" style="3" hidden="1" customWidth="1"/>
    <col min="15" max="15" width="11.5" style="3" bestFit="1" customWidth="1"/>
    <col min="16" max="16" width="11.75" style="3" bestFit="1" customWidth="1"/>
    <col min="17" max="17" width="11.5" style="3" bestFit="1" customWidth="1"/>
    <col min="18" max="18" width="10.625" style="3" hidden="1" customWidth="1"/>
    <col min="19" max="21" width="10.875" style="3" hidden="1" customWidth="1"/>
    <col min="22" max="22" width="10.25" style="3" bestFit="1" customWidth="1"/>
    <col min="23" max="23" width="14.25" style="3" bestFit="1" customWidth="1"/>
    <col min="24" max="24" width="14.375" style="6" bestFit="1" customWidth="1"/>
    <col min="25" max="25" width="14.125" style="6" bestFit="1" customWidth="1"/>
    <col min="26" max="16384" width="9" style="3"/>
  </cols>
  <sheetData>
    <row r="1" spans="2:25" ht="70.5" customHeight="1" thickBot="1" x14ac:dyDescent="0.9">
      <c r="B1" s="21" t="s">
        <v>84</v>
      </c>
      <c r="C1" s="21"/>
    </row>
    <row r="2" spans="2:25" s="1" customFormat="1" ht="154.5" x14ac:dyDescent="0.65">
      <c r="B2" s="34" t="s">
        <v>33</v>
      </c>
      <c r="C2" s="97"/>
      <c r="D2" s="56" t="s">
        <v>0</v>
      </c>
      <c r="E2" s="56" t="s">
        <v>14</v>
      </c>
      <c r="F2" s="56" t="s">
        <v>15</v>
      </c>
      <c r="G2" s="56" t="s">
        <v>13</v>
      </c>
      <c r="H2" s="56" t="s">
        <v>56</v>
      </c>
      <c r="I2" s="56" t="s">
        <v>57</v>
      </c>
      <c r="J2" s="56" t="s">
        <v>58</v>
      </c>
      <c r="K2" s="56" t="s">
        <v>59</v>
      </c>
      <c r="L2" s="56" t="s">
        <v>16</v>
      </c>
      <c r="M2" s="56" t="s">
        <v>17</v>
      </c>
      <c r="N2" s="56" t="s">
        <v>18</v>
      </c>
      <c r="O2" s="56" t="s">
        <v>1</v>
      </c>
      <c r="P2" s="56" t="s">
        <v>19</v>
      </c>
      <c r="Q2" s="56" t="s">
        <v>20</v>
      </c>
      <c r="R2" s="56" t="s">
        <v>60</v>
      </c>
      <c r="S2" s="56" t="s">
        <v>2</v>
      </c>
      <c r="T2" s="56" t="s">
        <v>21</v>
      </c>
      <c r="U2" s="56" t="s">
        <v>61</v>
      </c>
      <c r="V2" s="56" t="s">
        <v>62</v>
      </c>
      <c r="W2" s="82" t="s">
        <v>3</v>
      </c>
      <c r="X2" s="58" t="s">
        <v>4</v>
      </c>
      <c r="Y2" s="18" t="s">
        <v>87</v>
      </c>
    </row>
    <row r="3" spans="2:25" s="2" customFormat="1" ht="61.5" thickBot="1" x14ac:dyDescent="0.7">
      <c r="B3" s="63"/>
      <c r="C3" s="98"/>
      <c r="D3" s="64" t="s">
        <v>24</v>
      </c>
      <c r="E3" s="64" t="s">
        <v>12</v>
      </c>
      <c r="F3" s="64" t="s">
        <v>11</v>
      </c>
      <c r="G3" s="64" t="s">
        <v>25</v>
      </c>
      <c r="H3" s="64" t="s">
        <v>10</v>
      </c>
      <c r="I3" s="64" t="s">
        <v>41</v>
      </c>
      <c r="J3" s="64" t="s">
        <v>26</v>
      </c>
      <c r="K3" s="64" t="s">
        <v>27</v>
      </c>
      <c r="L3" s="64" t="s">
        <v>28</v>
      </c>
      <c r="M3" s="64" t="s">
        <v>29</v>
      </c>
      <c r="N3" s="64" t="s">
        <v>9</v>
      </c>
      <c r="O3" s="64" t="s">
        <v>30</v>
      </c>
      <c r="P3" s="64" t="s">
        <v>31</v>
      </c>
      <c r="Q3" s="64" t="s">
        <v>32</v>
      </c>
      <c r="R3" s="64" t="s">
        <v>5</v>
      </c>
      <c r="S3" s="64" t="s">
        <v>85</v>
      </c>
      <c r="T3" s="64" t="s">
        <v>6</v>
      </c>
      <c r="U3" s="64" t="s">
        <v>86</v>
      </c>
      <c r="V3" s="64" t="s">
        <v>7</v>
      </c>
      <c r="W3" s="83" t="s">
        <v>8</v>
      </c>
      <c r="X3" s="59"/>
      <c r="Y3" s="84"/>
    </row>
    <row r="4" spans="2:25" x14ac:dyDescent="0.65">
      <c r="B4" s="66" t="s">
        <v>22</v>
      </c>
      <c r="C4" s="101" t="s">
        <v>90</v>
      </c>
      <c r="D4" s="80">
        <v>5</v>
      </c>
      <c r="E4" s="80">
        <v>0</v>
      </c>
      <c r="F4" s="80"/>
      <c r="G4" s="80"/>
      <c r="H4" s="80">
        <v>6</v>
      </c>
      <c r="I4" s="80">
        <v>2</v>
      </c>
      <c r="J4" s="80"/>
      <c r="K4" s="80">
        <v>71</v>
      </c>
      <c r="L4" s="80">
        <v>2</v>
      </c>
      <c r="M4" s="80">
        <v>82</v>
      </c>
      <c r="N4" s="80"/>
      <c r="O4" s="80"/>
      <c r="P4" s="80">
        <v>82</v>
      </c>
      <c r="Q4" s="80">
        <v>71</v>
      </c>
      <c r="R4" s="80"/>
      <c r="S4" s="80"/>
      <c r="T4" s="80"/>
      <c r="U4" s="80"/>
      <c r="V4" s="80">
        <v>2</v>
      </c>
      <c r="W4" s="81">
        <v>3</v>
      </c>
      <c r="X4" s="28">
        <f t="shared" ref="X4:X11" si="0">SUM(D4:W4)</f>
        <v>326</v>
      </c>
      <c r="Y4" s="7"/>
    </row>
    <row r="5" spans="2:25" ht="29.25" thickBot="1" x14ac:dyDescent="0.7">
      <c r="B5" s="38"/>
      <c r="C5" s="99" t="s">
        <v>91</v>
      </c>
      <c r="D5" s="85">
        <v>5</v>
      </c>
      <c r="E5" s="85">
        <v>0</v>
      </c>
      <c r="F5" s="85"/>
      <c r="G5" s="85"/>
      <c r="H5" s="85">
        <v>4</v>
      </c>
      <c r="I5" s="85">
        <v>2</v>
      </c>
      <c r="J5" s="85"/>
      <c r="K5" s="85">
        <v>39</v>
      </c>
      <c r="L5" s="85">
        <v>2</v>
      </c>
      <c r="M5" s="85">
        <v>48</v>
      </c>
      <c r="N5" s="85"/>
      <c r="O5" s="85"/>
      <c r="P5" s="85">
        <v>48</v>
      </c>
      <c r="Q5" s="85">
        <v>39</v>
      </c>
      <c r="R5" s="85"/>
      <c r="S5" s="85"/>
      <c r="T5" s="85"/>
      <c r="U5" s="85"/>
      <c r="V5" s="85">
        <v>2</v>
      </c>
      <c r="W5" s="86">
        <v>3</v>
      </c>
      <c r="X5" s="25">
        <f t="shared" si="0"/>
        <v>192</v>
      </c>
      <c r="Y5" s="8">
        <f>(X5*100)/X4</f>
        <v>58.895705521472394</v>
      </c>
    </row>
    <row r="6" spans="2:25" x14ac:dyDescent="0.65">
      <c r="B6" s="87" t="s">
        <v>23</v>
      </c>
      <c r="C6" s="101" t="s">
        <v>90</v>
      </c>
      <c r="D6" s="74">
        <v>2</v>
      </c>
      <c r="E6" s="74">
        <v>0</v>
      </c>
      <c r="F6" s="74">
        <v>1</v>
      </c>
      <c r="G6" s="74"/>
      <c r="H6" s="74">
        <v>1</v>
      </c>
      <c r="I6" s="74">
        <v>2</v>
      </c>
      <c r="J6" s="74"/>
      <c r="K6" s="74">
        <v>7</v>
      </c>
      <c r="L6" s="74">
        <v>2</v>
      </c>
      <c r="M6" s="74">
        <v>12</v>
      </c>
      <c r="N6" s="74"/>
      <c r="O6" s="74"/>
      <c r="P6" s="74">
        <v>12</v>
      </c>
      <c r="Q6" s="74">
        <v>7</v>
      </c>
      <c r="R6" s="74"/>
      <c r="S6" s="74"/>
      <c r="T6" s="74"/>
      <c r="U6" s="74"/>
      <c r="V6" s="74">
        <v>2</v>
      </c>
      <c r="W6" s="88"/>
      <c r="X6" s="28">
        <f t="shared" si="0"/>
        <v>48</v>
      </c>
      <c r="Y6" s="22"/>
    </row>
    <row r="7" spans="2:25" ht="29.25" thickBot="1" x14ac:dyDescent="0.7">
      <c r="B7" s="89"/>
      <c r="C7" s="102" t="s">
        <v>91</v>
      </c>
      <c r="D7" s="78">
        <v>1</v>
      </c>
      <c r="E7" s="78">
        <v>0</v>
      </c>
      <c r="F7" s="78">
        <v>0</v>
      </c>
      <c r="G7" s="78"/>
      <c r="H7" s="78">
        <v>0</v>
      </c>
      <c r="I7" s="78">
        <v>0</v>
      </c>
      <c r="J7" s="78"/>
      <c r="K7" s="78">
        <v>1</v>
      </c>
      <c r="L7" s="78">
        <v>1</v>
      </c>
      <c r="M7" s="78">
        <v>3</v>
      </c>
      <c r="N7" s="78"/>
      <c r="O7" s="78"/>
      <c r="P7" s="78">
        <v>3</v>
      </c>
      <c r="Q7" s="78">
        <v>1</v>
      </c>
      <c r="R7" s="78">
        <v>0</v>
      </c>
      <c r="S7" s="78">
        <v>0</v>
      </c>
      <c r="T7" s="78">
        <v>0</v>
      </c>
      <c r="U7" s="78">
        <v>0</v>
      </c>
      <c r="V7" s="78">
        <v>1</v>
      </c>
      <c r="W7" s="90"/>
      <c r="X7" s="24">
        <f t="shared" si="0"/>
        <v>11</v>
      </c>
      <c r="Y7" s="23">
        <f>(X7*100)/X6</f>
        <v>22.916666666666668</v>
      </c>
    </row>
    <row r="8" spans="2:25" x14ac:dyDescent="0.65">
      <c r="B8" s="66" t="s">
        <v>34</v>
      </c>
      <c r="C8" s="101" t="s">
        <v>90</v>
      </c>
      <c r="D8" s="80"/>
      <c r="E8" s="80">
        <v>0</v>
      </c>
      <c r="F8" s="80">
        <v>3</v>
      </c>
      <c r="G8" s="80"/>
      <c r="H8" s="80"/>
      <c r="I8" s="80"/>
      <c r="J8" s="80"/>
      <c r="K8" s="80">
        <v>3</v>
      </c>
      <c r="L8" s="80"/>
      <c r="M8" s="80"/>
      <c r="N8" s="80"/>
      <c r="O8" s="80">
        <v>3</v>
      </c>
      <c r="P8" s="80"/>
      <c r="Q8" s="80"/>
      <c r="R8" s="80"/>
      <c r="S8" s="80"/>
      <c r="T8" s="80"/>
      <c r="U8" s="80"/>
      <c r="V8" s="80"/>
      <c r="W8" s="81"/>
      <c r="X8" s="29">
        <f t="shared" si="0"/>
        <v>9</v>
      </c>
      <c r="Y8" s="7"/>
    </row>
    <row r="9" spans="2:25" ht="29.25" thickBot="1" x14ac:dyDescent="0.7">
      <c r="B9" s="38"/>
      <c r="C9" s="99" t="s">
        <v>91</v>
      </c>
      <c r="D9" s="69"/>
      <c r="E9" s="69"/>
      <c r="F9" s="69">
        <v>1</v>
      </c>
      <c r="G9" s="69"/>
      <c r="H9" s="69"/>
      <c r="I9" s="69"/>
      <c r="J9" s="69"/>
      <c r="K9" s="69">
        <v>1</v>
      </c>
      <c r="L9" s="69"/>
      <c r="M9" s="69"/>
      <c r="N9" s="69"/>
      <c r="O9" s="69">
        <v>1</v>
      </c>
      <c r="P9" s="69"/>
      <c r="Q9" s="69"/>
      <c r="R9" s="70"/>
      <c r="S9" s="70"/>
      <c r="T9" s="70"/>
      <c r="U9" s="70"/>
      <c r="V9" s="69"/>
      <c r="W9" s="71"/>
      <c r="X9" s="26">
        <f t="shared" si="0"/>
        <v>3</v>
      </c>
      <c r="Y9" s="8">
        <f>(X9*100)/X8</f>
        <v>33.333333333333336</v>
      </c>
    </row>
    <row r="10" spans="2:25" x14ac:dyDescent="0.65">
      <c r="B10" s="72" t="s">
        <v>4</v>
      </c>
      <c r="C10" s="104" t="s">
        <v>90</v>
      </c>
      <c r="D10" s="73">
        <f>D4+D6+D8</f>
        <v>7</v>
      </c>
      <c r="E10" s="73">
        <f>E4+E6+E8</f>
        <v>0</v>
      </c>
      <c r="F10" s="73">
        <f t="shared" ref="E10:V11" si="1">F4+F6+F8</f>
        <v>4</v>
      </c>
      <c r="G10" s="73">
        <f t="shared" si="1"/>
        <v>0</v>
      </c>
      <c r="H10" s="73">
        <f t="shared" si="1"/>
        <v>7</v>
      </c>
      <c r="I10" s="73">
        <f t="shared" si="1"/>
        <v>4</v>
      </c>
      <c r="J10" s="73">
        <f t="shared" si="1"/>
        <v>0</v>
      </c>
      <c r="K10" s="73">
        <f t="shared" si="1"/>
        <v>81</v>
      </c>
      <c r="L10" s="73">
        <f t="shared" si="1"/>
        <v>4</v>
      </c>
      <c r="M10" s="73">
        <f t="shared" si="1"/>
        <v>94</v>
      </c>
      <c r="N10" s="73">
        <f t="shared" si="1"/>
        <v>0</v>
      </c>
      <c r="O10" s="73">
        <f t="shared" si="1"/>
        <v>3</v>
      </c>
      <c r="P10" s="73">
        <f t="shared" si="1"/>
        <v>94</v>
      </c>
      <c r="Q10" s="73">
        <f t="shared" si="1"/>
        <v>78</v>
      </c>
      <c r="R10" s="74">
        <v>0</v>
      </c>
      <c r="S10" s="74">
        <v>0</v>
      </c>
      <c r="T10" s="74">
        <v>0</v>
      </c>
      <c r="U10" s="74">
        <v>0</v>
      </c>
      <c r="V10" s="73">
        <f t="shared" si="1"/>
        <v>4</v>
      </c>
      <c r="W10" s="75">
        <f>W4+W6+W8</f>
        <v>3</v>
      </c>
      <c r="X10" s="30">
        <f>SUM(D10:W10)</f>
        <v>383</v>
      </c>
      <c r="Y10" s="22"/>
    </row>
    <row r="11" spans="2:25" ht="29.25" thickBot="1" x14ac:dyDescent="0.7">
      <c r="B11" s="76"/>
      <c r="C11" s="103" t="s">
        <v>91</v>
      </c>
      <c r="D11" s="77">
        <f>D5+D7+D9</f>
        <v>6</v>
      </c>
      <c r="E11" s="77">
        <f t="shared" si="1"/>
        <v>0</v>
      </c>
      <c r="F11" s="77">
        <f t="shared" si="1"/>
        <v>1</v>
      </c>
      <c r="G11" s="77">
        <f t="shared" si="1"/>
        <v>0</v>
      </c>
      <c r="H11" s="77">
        <f t="shared" si="1"/>
        <v>4</v>
      </c>
      <c r="I11" s="77">
        <f t="shared" si="1"/>
        <v>2</v>
      </c>
      <c r="J11" s="77">
        <f t="shared" si="1"/>
        <v>0</v>
      </c>
      <c r="K11" s="77">
        <f t="shared" si="1"/>
        <v>41</v>
      </c>
      <c r="L11" s="77">
        <f t="shared" si="1"/>
        <v>3</v>
      </c>
      <c r="M11" s="77">
        <f t="shared" si="1"/>
        <v>51</v>
      </c>
      <c r="N11" s="77">
        <f t="shared" si="1"/>
        <v>0</v>
      </c>
      <c r="O11" s="77">
        <f t="shared" si="1"/>
        <v>1</v>
      </c>
      <c r="P11" s="77">
        <f t="shared" si="1"/>
        <v>51</v>
      </c>
      <c r="Q11" s="77">
        <f t="shared" si="1"/>
        <v>40</v>
      </c>
      <c r="R11" s="78">
        <v>0</v>
      </c>
      <c r="S11" s="78">
        <v>0</v>
      </c>
      <c r="T11" s="78">
        <v>0</v>
      </c>
      <c r="U11" s="78">
        <v>0</v>
      </c>
      <c r="V11" s="77">
        <f t="shared" si="1"/>
        <v>3</v>
      </c>
      <c r="W11" s="79">
        <f>W5+W7+W9</f>
        <v>3</v>
      </c>
      <c r="X11" s="27">
        <f t="shared" si="0"/>
        <v>206</v>
      </c>
      <c r="Y11" s="8">
        <f>(X11*100)/X10</f>
        <v>53.785900783289819</v>
      </c>
    </row>
    <row r="12" spans="2:25" s="6" customFormat="1" ht="35.25" customHeight="1" thickBot="1" x14ac:dyDescent="0.8">
      <c r="B12" s="91" t="s">
        <v>82</v>
      </c>
      <c r="C12" s="100"/>
      <c r="D12" s="92">
        <f>(D11*100)/D10</f>
        <v>85.714285714285708</v>
      </c>
      <c r="E12" s="92" t="e">
        <f>(E11*100)/E10</f>
        <v>#DIV/0!</v>
      </c>
      <c r="F12" s="92">
        <f>(F11*100)/F10</f>
        <v>25</v>
      </c>
      <c r="G12" s="92" t="e">
        <f t="shared" ref="G12:W12" si="2">(G11*100)/G10</f>
        <v>#DIV/0!</v>
      </c>
      <c r="H12" s="92">
        <f t="shared" si="2"/>
        <v>57.142857142857146</v>
      </c>
      <c r="I12" s="92">
        <f t="shared" si="2"/>
        <v>50</v>
      </c>
      <c r="J12" s="92" t="e">
        <f t="shared" si="2"/>
        <v>#DIV/0!</v>
      </c>
      <c r="K12" s="92">
        <f t="shared" si="2"/>
        <v>50.617283950617285</v>
      </c>
      <c r="L12" s="92">
        <f t="shared" si="2"/>
        <v>75</v>
      </c>
      <c r="M12" s="92">
        <f t="shared" si="2"/>
        <v>54.255319148936174</v>
      </c>
      <c r="N12" s="92" t="e">
        <f t="shared" si="2"/>
        <v>#DIV/0!</v>
      </c>
      <c r="O12" s="92">
        <f t="shared" si="2"/>
        <v>33.333333333333336</v>
      </c>
      <c r="P12" s="92">
        <f t="shared" si="2"/>
        <v>54.255319148936174</v>
      </c>
      <c r="Q12" s="92">
        <f t="shared" si="2"/>
        <v>51.282051282051285</v>
      </c>
      <c r="R12" s="93">
        <v>0</v>
      </c>
      <c r="S12" s="93">
        <v>0</v>
      </c>
      <c r="T12" s="93">
        <v>0</v>
      </c>
      <c r="U12" s="93">
        <v>0</v>
      </c>
      <c r="V12" s="92">
        <v>0</v>
      </c>
      <c r="W12" s="94">
        <f t="shared" si="2"/>
        <v>100</v>
      </c>
      <c r="X12" s="95">
        <f>Y11</f>
        <v>53.785900783289819</v>
      </c>
      <c r="Y12" s="96">
        <f>Y11</f>
        <v>53.785900783289819</v>
      </c>
    </row>
    <row r="13" spans="2:25" ht="29.25" thickBot="1" x14ac:dyDescent="0.7">
      <c r="X13" s="4"/>
      <c r="Y13" s="5"/>
    </row>
    <row r="14" spans="2:25" s="166" customFormat="1" ht="29.25" thickBot="1" x14ac:dyDescent="0.7">
      <c r="B14" s="182" t="s">
        <v>92</v>
      </c>
      <c r="C14" s="183" t="s">
        <v>90</v>
      </c>
      <c r="D14" s="174">
        <v>383</v>
      </c>
      <c r="E14" s="174"/>
      <c r="F14" s="174" t="s">
        <v>82</v>
      </c>
      <c r="X14" s="167"/>
      <c r="Y14" s="168"/>
    </row>
    <row r="15" spans="2:25" s="166" customFormat="1" ht="29.25" thickBot="1" x14ac:dyDescent="0.7">
      <c r="B15" s="182"/>
      <c r="C15" s="184" t="s">
        <v>91</v>
      </c>
      <c r="D15" s="170">
        <v>206</v>
      </c>
      <c r="E15" s="170"/>
      <c r="F15" s="172">
        <f>(D15*100)/D14</f>
        <v>53.785900783289819</v>
      </c>
      <c r="X15" s="167"/>
      <c r="Y15" s="169"/>
    </row>
    <row r="16" spans="2:25" s="166" customFormat="1" ht="29.25" thickBot="1" x14ac:dyDescent="0.7">
      <c r="B16" s="181" t="s">
        <v>93</v>
      </c>
      <c r="C16" s="185" t="s">
        <v>90</v>
      </c>
      <c r="D16" s="175">
        <v>2667</v>
      </c>
      <c r="E16" s="175"/>
      <c r="F16" s="175" t="s">
        <v>82</v>
      </c>
      <c r="X16" s="167"/>
      <c r="Y16" s="167"/>
    </row>
    <row r="17" spans="2:25" s="166" customFormat="1" ht="29.25" thickBot="1" x14ac:dyDescent="0.7">
      <c r="B17" s="181"/>
      <c r="C17" s="184" t="s">
        <v>91</v>
      </c>
      <c r="D17" s="170">
        <v>1629</v>
      </c>
      <c r="E17" s="170"/>
      <c r="F17" s="172">
        <f>(D17*100)/D16</f>
        <v>61.079865016872894</v>
      </c>
      <c r="X17" s="167"/>
      <c r="Y17" s="167"/>
    </row>
    <row r="18" spans="2:25" s="166" customFormat="1" ht="29.25" thickBot="1" x14ac:dyDescent="0.7">
      <c r="B18" s="180" t="s">
        <v>94</v>
      </c>
      <c r="C18" s="186" t="s">
        <v>90</v>
      </c>
      <c r="D18" s="176">
        <v>4235</v>
      </c>
      <c r="E18" s="176"/>
      <c r="F18" s="176" t="s">
        <v>82</v>
      </c>
      <c r="X18" s="167"/>
      <c r="Y18" s="167"/>
    </row>
    <row r="19" spans="2:25" s="166" customFormat="1" ht="29.25" thickBot="1" x14ac:dyDescent="0.7">
      <c r="B19" s="180"/>
      <c r="C19" s="184" t="s">
        <v>91</v>
      </c>
      <c r="D19" s="170">
        <v>2927</v>
      </c>
      <c r="E19" s="170"/>
      <c r="F19" s="172">
        <f>(D19*100)/D18</f>
        <v>69.11452184179457</v>
      </c>
      <c r="X19" s="167"/>
      <c r="Y19" s="167"/>
    </row>
    <row r="20" spans="2:25" ht="29.25" thickBot="1" x14ac:dyDescent="0.7">
      <c r="B20" s="179" t="s">
        <v>95</v>
      </c>
      <c r="C20" s="187" t="s">
        <v>90</v>
      </c>
      <c r="D20" s="177">
        <f>D14+D16+D18</f>
        <v>7285</v>
      </c>
      <c r="E20" s="177"/>
      <c r="F20" s="178" t="s">
        <v>82</v>
      </c>
    </row>
    <row r="21" spans="2:25" ht="29.25" thickBot="1" x14ac:dyDescent="0.7">
      <c r="B21" s="179"/>
      <c r="C21" s="184" t="s">
        <v>91</v>
      </c>
      <c r="D21" s="171">
        <f>D15+D17+D19</f>
        <v>4762</v>
      </c>
      <c r="E21" s="171"/>
      <c r="F21" s="173">
        <f>(D21*100)/D20</f>
        <v>65.3671928620453</v>
      </c>
    </row>
  </sheetData>
  <mergeCells count="11">
    <mergeCell ref="B14:B15"/>
    <mergeCell ref="B16:B17"/>
    <mergeCell ref="B18:B19"/>
    <mergeCell ref="B20:B21"/>
    <mergeCell ref="B4:B5"/>
    <mergeCell ref="B6:B7"/>
    <mergeCell ref="B8:B9"/>
    <mergeCell ref="B10:B11"/>
    <mergeCell ref="Y2:Y3"/>
    <mergeCell ref="B2:B3"/>
    <mergeCell ref="X2:X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5"/>
  <sheetViews>
    <sheetView showGridLines="0" zoomScale="66" zoomScaleNormal="66" workbookViewId="0">
      <selection activeCell="X15" sqref="X15"/>
    </sheetView>
  </sheetViews>
  <sheetFormatPr defaultRowHeight="28.5" x14ac:dyDescent="0.65"/>
  <cols>
    <col min="1" max="1" width="9" style="3"/>
    <col min="2" max="3" width="28.125" style="3" customWidth="1"/>
    <col min="4" max="4" width="12.5" style="3" bestFit="1" customWidth="1"/>
    <col min="5" max="5" width="11.875" style="3" bestFit="1" customWidth="1"/>
    <col min="6" max="6" width="11.25" style="3" bestFit="1" customWidth="1"/>
    <col min="7" max="7" width="11.875" style="3" bestFit="1" customWidth="1"/>
    <col min="8" max="8" width="11.375" style="3" bestFit="1" customWidth="1"/>
    <col min="9" max="9" width="12.125" style="3" bestFit="1" customWidth="1"/>
    <col min="10" max="10" width="12.75" style="3" bestFit="1" customWidth="1"/>
    <col min="11" max="11" width="11.5" style="3" bestFit="1" customWidth="1"/>
    <col min="12" max="12" width="12.125" style="3" bestFit="1" customWidth="1"/>
    <col min="13" max="13" width="12.5" style="3" bestFit="1" customWidth="1"/>
    <col min="14" max="14" width="12.75" style="3" bestFit="1" customWidth="1"/>
    <col min="15" max="15" width="11.25" style="3" bestFit="1" customWidth="1"/>
    <col min="16" max="16" width="13" style="3" bestFit="1" customWidth="1"/>
    <col min="17" max="17" width="12.75" style="3" bestFit="1" customWidth="1"/>
    <col min="18" max="21" width="10.625" style="3" hidden="1" customWidth="1"/>
    <col min="22" max="22" width="11.875" style="3" bestFit="1" customWidth="1"/>
    <col min="23" max="23" width="11" style="3" bestFit="1" customWidth="1"/>
    <col min="24" max="24" width="11.875" style="6" bestFit="1" customWidth="1"/>
    <col min="25" max="25" width="11.875" style="9" bestFit="1" customWidth="1"/>
    <col min="26" max="16384" width="9" style="3"/>
  </cols>
  <sheetData>
    <row r="1" spans="2:25" ht="42.75" customHeight="1" thickBot="1" x14ac:dyDescent="0.9">
      <c r="B1" s="21" t="s">
        <v>35</v>
      </c>
      <c r="C1" s="21"/>
    </row>
    <row r="2" spans="2:25" s="1" customFormat="1" ht="154.5" x14ac:dyDescent="0.65">
      <c r="B2" s="34" t="s">
        <v>33</v>
      </c>
      <c r="C2" s="97"/>
      <c r="D2" s="35" t="s">
        <v>0</v>
      </c>
      <c r="E2" s="35" t="s">
        <v>14</v>
      </c>
      <c r="F2" s="35" t="s">
        <v>15</v>
      </c>
      <c r="G2" s="35" t="s">
        <v>13</v>
      </c>
      <c r="H2" s="35" t="s">
        <v>56</v>
      </c>
      <c r="I2" s="35" t="s">
        <v>57</v>
      </c>
      <c r="J2" s="35" t="s">
        <v>58</v>
      </c>
      <c r="K2" s="35" t="s">
        <v>59</v>
      </c>
      <c r="L2" s="35" t="s">
        <v>16</v>
      </c>
      <c r="M2" s="35" t="s">
        <v>17</v>
      </c>
      <c r="N2" s="35" t="s">
        <v>18</v>
      </c>
      <c r="O2" s="35" t="s">
        <v>1</v>
      </c>
      <c r="P2" s="35" t="s">
        <v>19</v>
      </c>
      <c r="Q2" s="35" t="s">
        <v>20</v>
      </c>
      <c r="R2" s="35" t="s">
        <v>60</v>
      </c>
      <c r="S2" s="35" t="s">
        <v>2</v>
      </c>
      <c r="T2" s="35" t="s">
        <v>21</v>
      </c>
      <c r="U2" s="35" t="s">
        <v>61</v>
      </c>
      <c r="V2" s="35" t="s">
        <v>62</v>
      </c>
      <c r="W2" s="36" t="s">
        <v>3</v>
      </c>
      <c r="X2" s="16" t="s">
        <v>4</v>
      </c>
      <c r="Y2" s="18" t="s">
        <v>87</v>
      </c>
    </row>
    <row r="3" spans="2:25" s="2" customFormat="1" ht="66.75" thickBot="1" x14ac:dyDescent="0.7">
      <c r="B3" s="63"/>
      <c r="C3" s="98"/>
      <c r="D3" s="67" t="s">
        <v>36</v>
      </c>
      <c r="E3" s="67" t="s">
        <v>37</v>
      </c>
      <c r="F3" s="67" t="s">
        <v>38</v>
      </c>
      <c r="G3" s="67" t="s">
        <v>39</v>
      </c>
      <c r="H3" s="67" t="s">
        <v>40</v>
      </c>
      <c r="I3" s="67" t="s">
        <v>41</v>
      </c>
      <c r="J3" s="67" t="s">
        <v>42</v>
      </c>
      <c r="K3" s="67" t="s">
        <v>43</v>
      </c>
      <c r="L3" s="67" t="s">
        <v>44</v>
      </c>
      <c r="M3" s="67" t="s">
        <v>45</v>
      </c>
      <c r="N3" s="67" t="s">
        <v>46</v>
      </c>
      <c r="O3" s="67" t="s">
        <v>47</v>
      </c>
      <c r="P3" s="67" t="s">
        <v>48</v>
      </c>
      <c r="Q3" s="67" t="s">
        <v>49</v>
      </c>
      <c r="R3" s="67" t="s">
        <v>50</v>
      </c>
      <c r="S3" s="67" t="s">
        <v>51</v>
      </c>
      <c r="T3" s="67" t="s">
        <v>52</v>
      </c>
      <c r="U3" s="67" t="s">
        <v>53</v>
      </c>
      <c r="V3" s="67" t="s">
        <v>54</v>
      </c>
      <c r="W3" s="68" t="s">
        <v>55</v>
      </c>
      <c r="X3" s="17"/>
      <c r="Y3" s="19"/>
    </row>
    <row r="4" spans="2:25" x14ac:dyDescent="0.65">
      <c r="B4" s="139" t="s">
        <v>88</v>
      </c>
      <c r="C4" s="124" t="s">
        <v>90</v>
      </c>
      <c r="D4" s="137">
        <v>32</v>
      </c>
      <c r="E4" s="129">
        <v>4</v>
      </c>
      <c r="F4" s="129">
        <v>1</v>
      </c>
      <c r="G4" s="129">
        <v>5</v>
      </c>
      <c r="H4" s="129">
        <v>382</v>
      </c>
      <c r="I4" s="129">
        <v>377</v>
      </c>
      <c r="J4" s="129">
        <v>4</v>
      </c>
      <c r="K4" s="129">
        <v>11</v>
      </c>
      <c r="L4" s="129">
        <v>243</v>
      </c>
      <c r="M4" s="129">
        <v>6</v>
      </c>
      <c r="N4" s="129">
        <v>2</v>
      </c>
      <c r="O4" s="129">
        <v>381</v>
      </c>
      <c r="P4" s="129">
        <v>5</v>
      </c>
      <c r="Q4" s="129">
        <v>4</v>
      </c>
      <c r="R4" s="129">
        <v>0</v>
      </c>
      <c r="S4" s="129">
        <v>0</v>
      </c>
      <c r="T4" s="129">
        <v>0</v>
      </c>
      <c r="U4" s="129">
        <v>0</v>
      </c>
      <c r="V4" s="129">
        <v>94</v>
      </c>
      <c r="W4" s="133">
        <v>11</v>
      </c>
      <c r="X4" s="127">
        <f t="shared" ref="X4:X9" si="0">SUM(D4:W4)</f>
        <v>1562</v>
      </c>
      <c r="Y4" s="12"/>
    </row>
    <row r="5" spans="2:25" ht="29.25" thickBot="1" x14ac:dyDescent="0.7">
      <c r="B5" s="140"/>
      <c r="C5" s="158" t="s">
        <v>91</v>
      </c>
      <c r="D5" s="138">
        <v>25</v>
      </c>
      <c r="E5" s="134">
        <v>2</v>
      </c>
      <c r="F5" s="134">
        <v>1</v>
      </c>
      <c r="G5" s="134">
        <v>3</v>
      </c>
      <c r="H5" s="134">
        <v>258</v>
      </c>
      <c r="I5" s="134">
        <v>253</v>
      </c>
      <c r="J5" s="134">
        <v>2</v>
      </c>
      <c r="K5" s="134">
        <v>6</v>
      </c>
      <c r="L5" s="134">
        <v>134</v>
      </c>
      <c r="M5" s="134">
        <v>2</v>
      </c>
      <c r="N5" s="134">
        <v>0</v>
      </c>
      <c r="O5" s="134">
        <v>250</v>
      </c>
      <c r="P5" s="134">
        <v>4</v>
      </c>
      <c r="Q5" s="134">
        <v>1</v>
      </c>
      <c r="R5" s="135">
        <v>0</v>
      </c>
      <c r="S5" s="135">
        <v>0</v>
      </c>
      <c r="T5" s="135">
        <v>0</v>
      </c>
      <c r="U5" s="135">
        <v>0</v>
      </c>
      <c r="V5" s="134">
        <v>75</v>
      </c>
      <c r="W5" s="136">
        <v>5</v>
      </c>
      <c r="X5" s="13">
        <f t="shared" si="0"/>
        <v>1021</v>
      </c>
      <c r="Y5" s="11">
        <f>(X5*100)/X4</f>
        <v>65.364916773367483</v>
      </c>
    </row>
    <row r="6" spans="2:25" x14ac:dyDescent="0.65">
      <c r="B6" s="60" t="s">
        <v>23</v>
      </c>
      <c r="C6" s="132" t="s">
        <v>90</v>
      </c>
      <c r="D6" s="153">
        <v>26</v>
      </c>
      <c r="E6" s="125">
        <v>1</v>
      </c>
      <c r="F6" s="125">
        <v>1</v>
      </c>
      <c r="G6" s="125">
        <v>1</v>
      </c>
      <c r="H6" s="125">
        <v>158</v>
      </c>
      <c r="I6" s="125">
        <v>154</v>
      </c>
      <c r="J6" s="125">
        <v>0</v>
      </c>
      <c r="K6" s="125">
        <v>0</v>
      </c>
      <c r="L6" s="125">
        <v>96</v>
      </c>
      <c r="M6" s="125">
        <v>2</v>
      </c>
      <c r="N6" s="125">
        <v>0</v>
      </c>
      <c r="O6" s="125">
        <v>158</v>
      </c>
      <c r="P6" s="125">
        <v>0</v>
      </c>
      <c r="Q6" s="125">
        <v>1</v>
      </c>
      <c r="R6" s="125">
        <v>0</v>
      </c>
      <c r="S6" s="125">
        <v>0</v>
      </c>
      <c r="T6" s="125">
        <v>0</v>
      </c>
      <c r="U6" s="125">
        <v>0</v>
      </c>
      <c r="V6" s="125">
        <v>38</v>
      </c>
      <c r="W6" s="126">
        <v>2</v>
      </c>
      <c r="X6" s="127">
        <f t="shared" si="0"/>
        <v>638</v>
      </c>
      <c r="Y6" s="12"/>
    </row>
    <row r="7" spans="2:25" ht="29.25" thickBot="1" x14ac:dyDescent="0.7">
      <c r="B7" s="150"/>
      <c r="C7" s="159" t="s">
        <v>91</v>
      </c>
      <c r="D7" s="154">
        <v>15</v>
      </c>
      <c r="E7" s="141">
        <v>0</v>
      </c>
      <c r="F7" s="141">
        <v>0</v>
      </c>
      <c r="G7" s="141">
        <v>0</v>
      </c>
      <c r="H7" s="141">
        <v>90</v>
      </c>
      <c r="I7" s="141">
        <v>87</v>
      </c>
      <c r="J7" s="141">
        <v>0</v>
      </c>
      <c r="K7" s="141">
        <v>0</v>
      </c>
      <c r="L7" s="141">
        <v>56</v>
      </c>
      <c r="M7" s="141">
        <v>0</v>
      </c>
      <c r="N7" s="141"/>
      <c r="O7" s="141">
        <v>90</v>
      </c>
      <c r="P7" s="141">
        <v>0</v>
      </c>
      <c r="Q7" s="141">
        <v>0</v>
      </c>
      <c r="R7" s="40">
        <v>0</v>
      </c>
      <c r="S7" s="40">
        <v>0</v>
      </c>
      <c r="T7" s="40">
        <v>0</v>
      </c>
      <c r="U7" s="40">
        <v>0</v>
      </c>
      <c r="V7" s="141">
        <v>20</v>
      </c>
      <c r="W7" s="142">
        <v>0</v>
      </c>
      <c r="X7" s="14">
        <f t="shared" si="0"/>
        <v>358</v>
      </c>
      <c r="Y7" s="15">
        <f>(X7*100)/X6</f>
        <v>56.112852664576799</v>
      </c>
    </row>
    <row r="8" spans="2:25" x14ac:dyDescent="0.65">
      <c r="B8" s="139" t="s">
        <v>89</v>
      </c>
      <c r="C8" s="124" t="s">
        <v>90</v>
      </c>
      <c r="D8" s="137">
        <v>5</v>
      </c>
      <c r="E8" s="129">
        <v>12</v>
      </c>
      <c r="F8" s="129">
        <v>108</v>
      </c>
      <c r="G8" s="129">
        <v>11</v>
      </c>
      <c r="H8" s="129">
        <v>107</v>
      </c>
      <c r="I8" s="129">
        <v>0</v>
      </c>
      <c r="J8" s="129"/>
      <c r="K8" s="129">
        <v>48</v>
      </c>
      <c r="L8" s="129">
        <v>0</v>
      </c>
      <c r="M8" s="129"/>
      <c r="N8" s="129">
        <v>46</v>
      </c>
      <c r="O8" s="129">
        <v>110</v>
      </c>
      <c r="P8" s="129"/>
      <c r="Q8" s="129"/>
      <c r="R8" s="129">
        <v>0</v>
      </c>
      <c r="S8" s="129">
        <v>0</v>
      </c>
      <c r="T8" s="129">
        <v>0</v>
      </c>
      <c r="U8" s="129">
        <v>0</v>
      </c>
      <c r="V8" s="129">
        <v>9</v>
      </c>
      <c r="W8" s="133">
        <v>11</v>
      </c>
      <c r="X8" s="143">
        <f t="shared" si="0"/>
        <v>467</v>
      </c>
      <c r="Y8" s="10"/>
    </row>
    <row r="9" spans="2:25" ht="29.25" thickBot="1" x14ac:dyDescent="0.7">
      <c r="B9" s="140"/>
      <c r="C9" s="158" t="s">
        <v>91</v>
      </c>
      <c r="D9" s="120">
        <v>1</v>
      </c>
      <c r="E9" s="43">
        <v>6</v>
      </c>
      <c r="F9" s="43">
        <v>62</v>
      </c>
      <c r="G9" s="43">
        <v>5</v>
      </c>
      <c r="H9" s="43">
        <v>59</v>
      </c>
      <c r="I9" s="43">
        <v>0</v>
      </c>
      <c r="J9" s="43">
        <v>0</v>
      </c>
      <c r="K9" s="43">
        <v>25</v>
      </c>
      <c r="L9" s="43">
        <v>0</v>
      </c>
      <c r="M9" s="43">
        <v>0</v>
      </c>
      <c r="N9" s="43">
        <v>24</v>
      </c>
      <c r="O9" s="43">
        <v>58</v>
      </c>
      <c r="P9" s="43">
        <v>0</v>
      </c>
      <c r="Q9" s="43">
        <v>0</v>
      </c>
      <c r="R9" s="44">
        <v>0</v>
      </c>
      <c r="S9" s="44">
        <v>0</v>
      </c>
      <c r="T9" s="44">
        <v>0</v>
      </c>
      <c r="U9" s="44">
        <v>0</v>
      </c>
      <c r="V9" s="43">
        <v>5</v>
      </c>
      <c r="W9" s="45">
        <v>5</v>
      </c>
      <c r="X9" s="144">
        <f t="shared" si="0"/>
        <v>250</v>
      </c>
      <c r="Y9" s="15">
        <f>(X9*100)/X8</f>
        <v>53.533190578158461</v>
      </c>
    </row>
    <row r="10" spans="2:25" x14ac:dyDescent="0.65">
      <c r="B10" s="117" t="s">
        <v>4</v>
      </c>
      <c r="C10" s="124" t="s">
        <v>90</v>
      </c>
      <c r="D10" s="155">
        <f>D4+D6+D8</f>
        <v>63</v>
      </c>
      <c r="E10" s="128">
        <f t="shared" ref="E10:V10" si="1">E4+E6+E8</f>
        <v>17</v>
      </c>
      <c r="F10" s="128">
        <f t="shared" si="1"/>
        <v>110</v>
      </c>
      <c r="G10" s="128">
        <f t="shared" si="1"/>
        <v>17</v>
      </c>
      <c r="H10" s="128">
        <f t="shared" si="1"/>
        <v>647</v>
      </c>
      <c r="I10" s="128">
        <f t="shared" si="1"/>
        <v>531</v>
      </c>
      <c r="J10" s="128">
        <f t="shared" si="1"/>
        <v>4</v>
      </c>
      <c r="K10" s="128">
        <f t="shared" si="1"/>
        <v>59</v>
      </c>
      <c r="L10" s="128">
        <f t="shared" si="1"/>
        <v>339</v>
      </c>
      <c r="M10" s="128">
        <f t="shared" si="1"/>
        <v>8</v>
      </c>
      <c r="N10" s="128">
        <f t="shared" si="1"/>
        <v>48</v>
      </c>
      <c r="O10" s="128">
        <f t="shared" si="1"/>
        <v>649</v>
      </c>
      <c r="P10" s="128">
        <f t="shared" si="1"/>
        <v>5</v>
      </c>
      <c r="Q10" s="128">
        <f t="shared" si="1"/>
        <v>5</v>
      </c>
      <c r="R10" s="129">
        <v>0</v>
      </c>
      <c r="S10" s="129">
        <v>0</v>
      </c>
      <c r="T10" s="129">
        <v>0</v>
      </c>
      <c r="U10" s="129">
        <v>0</v>
      </c>
      <c r="V10" s="128">
        <f t="shared" si="1"/>
        <v>141</v>
      </c>
      <c r="W10" s="130">
        <f>W4+W6+W8</f>
        <v>24</v>
      </c>
      <c r="X10" s="131">
        <f>SUM(D10:W10)</f>
        <v>2667</v>
      </c>
      <c r="Y10" s="10"/>
    </row>
    <row r="11" spans="2:25" ht="29.25" thickBot="1" x14ac:dyDescent="0.7">
      <c r="B11" s="151"/>
      <c r="C11" s="159" t="s">
        <v>91</v>
      </c>
      <c r="D11" s="156">
        <f>D5+D7+D9</f>
        <v>41</v>
      </c>
      <c r="E11" s="39">
        <f t="shared" ref="E11:V11" si="2">E5+E7+E9</f>
        <v>8</v>
      </c>
      <c r="F11" s="39">
        <f t="shared" si="2"/>
        <v>63</v>
      </c>
      <c r="G11" s="39">
        <f t="shared" si="2"/>
        <v>8</v>
      </c>
      <c r="H11" s="39">
        <f t="shared" si="2"/>
        <v>407</v>
      </c>
      <c r="I11" s="39">
        <f t="shared" si="2"/>
        <v>340</v>
      </c>
      <c r="J11" s="39">
        <f t="shared" si="2"/>
        <v>2</v>
      </c>
      <c r="K11" s="39">
        <f t="shared" si="2"/>
        <v>31</v>
      </c>
      <c r="L11" s="39">
        <f t="shared" si="2"/>
        <v>190</v>
      </c>
      <c r="M11" s="39">
        <f t="shared" si="2"/>
        <v>2</v>
      </c>
      <c r="N11" s="39">
        <f t="shared" si="2"/>
        <v>24</v>
      </c>
      <c r="O11" s="39">
        <f t="shared" si="2"/>
        <v>398</v>
      </c>
      <c r="P11" s="39">
        <f t="shared" si="2"/>
        <v>4</v>
      </c>
      <c r="Q11" s="39">
        <f t="shared" si="2"/>
        <v>1</v>
      </c>
      <c r="R11" s="40">
        <v>0</v>
      </c>
      <c r="S11" s="40">
        <v>0</v>
      </c>
      <c r="T11" s="40">
        <v>0</v>
      </c>
      <c r="U11" s="40">
        <v>0</v>
      </c>
      <c r="V11" s="39">
        <f t="shared" si="2"/>
        <v>100</v>
      </c>
      <c r="W11" s="41">
        <f>W5+W7+W9</f>
        <v>10</v>
      </c>
      <c r="X11" s="37">
        <f>SUM(D11:W11)</f>
        <v>1629</v>
      </c>
      <c r="Y11" s="11">
        <f>(X11*100)/X10</f>
        <v>61.079865016872894</v>
      </c>
    </row>
    <row r="12" spans="2:25" s="6" customFormat="1" ht="39" customHeight="1" thickBot="1" x14ac:dyDescent="0.7">
      <c r="B12" s="152" t="s">
        <v>82</v>
      </c>
      <c r="C12" s="160"/>
      <c r="D12" s="157">
        <f>(D11*100)/D10</f>
        <v>65.079365079365076</v>
      </c>
      <c r="E12" s="145">
        <f>(E11*100)/E10</f>
        <v>47.058823529411768</v>
      </c>
      <c r="F12" s="145">
        <f t="shared" ref="F12:W12" si="3">(F11*100)/F10</f>
        <v>57.272727272727273</v>
      </c>
      <c r="G12" s="145">
        <f t="shared" si="3"/>
        <v>47.058823529411768</v>
      </c>
      <c r="H12" s="145">
        <f t="shared" si="3"/>
        <v>62.905718701700152</v>
      </c>
      <c r="I12" s="145">
        <f t="shared" si="3"/>
        <v>64.030131826741993</v>
      </c>
      <c r="J12" s="145">
        <f t="shared" si="3"/>
        <v>50</v>
      </c>
      <c r="K12" s="145">
        <f t="shared" si="3"/>
        <v>52.542372881355931</v>
      </c>
      <c r="L12" s="145">
        <f t="shared" si="3"/>
        <v>56.047197640117993</v>
      </c>
      <c r="M12" s="145">
        <f t="shared" si="3"/>
        <v>25</v>
      </c>
      <c r="N12" s="145">
        <f t="shared" si="3"/>
        <v>50</v>
      </c>
      <c r="O12" s="145">
        <f t="shared" si="3"/>
        <v>61.325115562403695</v>
      </c>
      <c r="P12" s="145">
        <f t="shared" si="3"/>
        <v>80</v>
      </c>
      <c r="Q12" s="145">
        <f t="shared" si="3"/>
        <v>20</v>
      </c>
      <c r="R12" s="146">
        <v>0</v>
      </c>
      <c r="S12" s="146">
        <v>0</v>
      </c>
      <c r="T12" s="146">
        <v>0</v>
      </c>
      <c r="U12" s="146">
        <v>0</v>
      </c>
      <c r="V12" s="147">
        <f t="shared" si="3"/>
        <v>70.921985815602838</v>
      </c>
      <c r="W12" s="148">
        <f t="shared" si="3"/>
        <v>41.666666666666664</v>
      </c>
      <c r="X12" s="149">
        <f>Y11</f>
        <v>61.079865016872894</v>
      </c>
      <c r="Y12" s="161">
        <v>61.08</v>
      </c>
    </row>
    <row r="13" spans="2:25" x14ac:dyDescent="0.65">
      <c r="X13" s="4"/>
    </row>
    <row r="14" spans="2:25" x14ac:dyDescent="0.65">
      <c r="X14" s="31"/>
    </row>
    <row r="15" spans="2:25" x14ac:dyDescent="0.65">
      <c r="X15" s="32"/>
    </row>
  </sheetData>
  <mergeCells count="7">
    <mergeCell ref="B4:B5"/>
    <mergeCell ref="B6:B7"/>
    <mergeCell ref="B8:B9"/>
    <mergeCell ref="B10:B11"/>
    <mergeCell ref="Y2:Y3"/>
    <mergeCell ref="X2:X3"/>
    <mergeCell ref="B2:B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6"/>
  <sheetViews>
    <sheetView showGridLines="0" zoomScale="70" zoomScaleNormal="70" workbookViewId="0">
      <selection activeCell="M14" sqref="M14"/>
    </sheetView>
  </sheetViews>
  <sheetFormatPr defaultRowHeight="28.5" x14ac:dyDescent="0.65"/>
  <cols>
    <col min="1" max="1" width="4.25" style="3" customWidth="1"/>
    <col min="2" max="3" width="28.125" style="3" customWidth="1"/>
    <col min="4" max="4" width="12.75" style="3" bestFit="1" customWidth="1"/>
    <col min="5" max="5" width="10.875" style="3" bestFit="1" customWidth="1"/>
    <col min="6" max="6" width="11.375" style="3" bestFit="1" customWidth="1"/>
    <col min="7" max="7" width="11.75" style="3" bestFit="1" customWidth="1"/>
    <col min="8" max="8" width="12.5" style="3" bestFit="1" customWidth="1"/>
    <col min="9" max="9" width="11.5" style="3" bestFit="1" customWidth="1"/>
    <col min="10" max="10" width="11.75" style="3" bestFit="1" customWidth="1"/>
    <col min="11" max="11" width="12.5" style="3" bestFit="1" customWidth="1"/>
    <col min="12" max="12" width="11.25" style="3" bestFit="1" customWidth="1"/>
    <col min="13" max="13" width="12.125" style="3" bestFit="1" customWidth="1"/>
    <col min="14" max="14" width="12.75" style="3" bestFit="1" customWidth="1"/>
    <col min="15" max="15" width="11.875" style="3" bestFit="1" customWidth="1"/>
    <col min="16" max="16" width="12.75" style="3" bestFit="1" customWidth="1"/>
    <col min="17" max="17" width="11.75" style="3" bestFit="1" customWidth="1"/>
    <col min="18" max="18" width="10.625" style="3" hidden="1" customWidth="1"/>
    <col min="19" max="21" width="11" style="3" hidden="1" customWidth="1"/>
    <col min="22" max="22" width="13" style="3" bestFit="1" customWidth="1"/>
    <col min="23" max="23" width="11.75" style="3" bestFit="1" customWidth="1"/>
    <col min="24" max="25" width="12.25" style="6" bestFit="1" customWidth="1"/>
    <col min="26" max="16384" width="9" style="3"/>
  </cols>
  <sheetData>
    <row r="1" spans="2:25" ht="42.75" customHeight="1" thickBot="1" x14ac:dyDescent="0.9">
      <c r="B1" s="21" t="s">
        <v>83</v>
      </c>
      <c r="C1" s="21"/>
    </row>
    <row r="2" spans="2:25" s="1" customFormat="1" ht="120" customHeight="1" x14ac:dyDescent="0.65">
      <c r="B2" s="34" t="s">
        <v>33</v>
      </c>
      <c r="C2" s="97"/>
      <c r="D2" s="56" t="s">
        <v>0</v>
      </c>
      <c r="E2" s="56" t="s">
        <v>14</v>
      </c>
      <c r="F2" s="56" t="s">
        <v>15</v>
      </c>
      <c r="G2" s="56" t="s">
        <v>13</v>
      </c>
      <c r="H2" s="56" t="s">
        <v>56</v>
      </c>
      <c r="I2" s="56" t="s">
        <v>57</v>
      </c>
      <c r="J2" s="56" t="s">
        <v>58</v>
      </c>
      <c r="K2" s="56" t="s">
        <v>59</v>
      </c>
      <c r="L2" s="56" t="s">
        <v>16</v>
      </c>
      <c r="M2" s="56" t="s">
        <v>17</v>
      </c>
      <c r="N2" s="56" t="s">
        <v>18</v>
      </c>
      <c r="O2" s="56" t="s">
        <v>1</v>
      </c>
      <c r="P2" s="56" t="s">
        <v>19</v>
      </c>
      <c r="Q2" s="56" t="s">
        <v>20</v>
      </c>
      <c r="R2" s="56" t="s">
        <v>60</v>
      </c>
      <c r="S2" s="56" t="s">
        <v>2</v>
      </c>
      <c r="T2" s="56" t="s">
        <v>21</v>
      </c>
      <c r="U2" s="56" t="s">
        <v>61</v>
      </c>
      <c r="V2" s="56" t="s">
        <v>62</v>
      </c>
      <c r="W2" s="57" t="s">
        <v>3</v>
      </c>
      <c r="X2" s="58" t="s">
        <v>4</v>
      </c>
      <c r="Y2" s="18" t="s">
        <v>87</v>
      </c>
    </row>
    <row r="3" spans="2:25" s="2" customFormat="1" ht="76.5" customHeight="1" thickBot="1" x14ac:dyDescent="0.7">
      <c r="B3" s="63"/>
      <c r="C3" s="98"/>
      <c r="D3" s="64" t="s">
        <v>63</v>
      </c>
      <c r="E3" s="64" t="s">
        <v>64</v>
      </c>
      <c r="F3" s="64" t="s">
        <v>65</v>
      </c>
      <c r="G3" s="64" t="s">
        <v>66</v>
      </c>
      <c r="H3" s="64" t="s">
        <v>67</v>
      </c>
      <c r="I3" s="64" t="s">
        <v>41</v>
      </c>
      <c r="J3" s="64" t="s">
        <v>68</v>
      </c>
      <c r="K3" s="64" t="s">
        <v>69</v>
      </c>
      <c r="L3" s="64" t="s">
        <v>70</v>
      </c>
      <c r="M3" s="64" t="s">
        <v>71</v>
      </c>
      <c r="N3" s="64" t="s">
        <v>72</v>
      </c>
      <c r="O3" s="64" t="s">
        <v>73</v>
      </c>
      <c r="P3" s="64" t="s">
        <v>74</v>
      </c>
      <c r="Q3" s="64" t="s">
        <v>75</v>
      </c>
      <c r="R3" s="64" t="s">
        <v>76</v>
      </c>
      <c r="S3" s="64" t="s">
        <v>77</v>
      </c>
      <c r="T3" s="64" t="s">
        <v>78</v>
      </c>
      <c r="U3" s="64" t="s">
        <v>79</v>
      </c>
      <c r="V3" s="64" t="s">
        <v>80</v>
      </c>
      <c r="W3" s="65" t="s">
        <v>81</v>
      </c>
      <c r="X3" s="59"/>
      <c r="Y3" s="19"/>
    </row>
    <row r="4" spans="2:25" x14ac:dyDescent="0.65">
      <c r="B4" s="106" t="s">
        <v>22</v>
      </c>
      <c r="C4" s="107" t="s">
        <v>90</v>
      </c>
      <c r="D4" s="61">
        <v>254</v>
      </c>
      <c r="E4" s="61">
        <v>6</v>
      </c>
      <c r="F4" s="61">
        <v>19</v>
      </c>
      <c r="G4" s="61">
        <v>6</v>
      </c>
      <c r="H4" s="61">
        <v>629</v>
      </c>
      <c r="I4" s="61">
        <v>143</v>
      </c>
      <c r="J4" s="61">
        <v>17</v>
      </c>
      <c r="K4" s="61">
        <v>10</v>
      </c>
      <c r="L4" s="61">
        <v>11</v>
      </c>
      <c r="M4" s="61">
        <v>16</v>
      </c>
      <c r="N4" s="61">
        <v>632</v>
      </c>
      <c r="O4" s="61">
        <v>16</v>
      </c>
      <c r="P4" s="61">
        <v>400</v>
      </c>
      <c r="Q4" s="61">
        <v>11</v>
      </c>
      <c r="R4" s="61"/>
      <c r="S4" s="61"/>
      <c r="T4" s="61"/>
      <c r="U4" s="61"/>
      <c r="V4" s="61">
        <v>640</v>
      </c>
      <c r="W4" s="62">
        <v>157</v>
      </c>
      <c r="X4" s="46">
        <f>SUM(D4:W4)</f>
        <v>2967</v>
      </c>
      <c r="Y4" s="12"/>
    </row>
    <row r="5" spans="2:25" ht="29.25" thickBot="1" x14ac:dyDescent="0.7">
      <c r="B5" s="38"/>
      <c r="C5" s="99" t="s">
        <v>91</v>
      </c>
      <c r="D5" s="108">
        <v>221</v>
      </c>
      <c r="E5" s="108">
        <v>4</v>
      </c>
      <c r="F5" s="108">
        <v>12</v>
      </c>
      <c r="G5" s="108">
        <v>5</v>
      </c>
      <c r="H5" s="108">
        <v>482</v>
      </c>
      <c r="I5" s="108">
        <v>124</v>
      </c>
      <c r="J5" s="108">
        <v>10</v>
      </c>
      <c r="K5" s="108">
        <v>4</v>
      </c>
      <c r="L5" s="108">
        <v>8</v>
      </c>
      <c r="M5" s="108">
        <v>10</v>
      </c>
      <c r="N5" s="108">
        <v>478</v>
      </c>
      <c r="O5" s="108">
        <v>10</v>
      </c>
      <c r="P5" s="108">
        <v>266</v>
      </c>
      <c r="Q5" s="108">
        <v>6</v>
      </c>
      <c r="R5" s="109"/>
      <c r="S5" s="109"/>
      <c r="T5" s="109"/>
      <c r="U5" s="109"/>
      <c r="V5" s="108">
        <v>483</v>
      </c>
      <c r="W5" s="110">
        <v>134</v>
      </c>
      <c r="X5" s="13">
        <f t="shared" ref="X5:X11" si="0">SUM(D5:W5)</f>
        <v>2257</v>
      </c>
      <c r="Y5" s="11">
        <f>(X5*100)/X4</f>
        <v>76.070104482642407</v>
      </c>
    </row>
    <row r="6" spans="2:25" x14ac:dyDescent="0.65">
      <c r="B6" s="106" t="s">
        <v>23</v>
      </c>
      <c r="C6" s="107" t="s">
        <v>90</v>
      </c>
      <c r="D6" s="51">
        <v>70</v>
      </c>
      <c r="E6" s="51">
        <v>0</v>
      </c>
      <c r="F6" s="51">
        <v>0</v>
      </c>
      <c r="G6" s="51">
        <v>0</v>
      </c>
      <c r="H6" s="51">
        <v>153</v>
      </c>
      <c r="I6" s="51">
        <v>34</v>
      </c>
      <c r="J6" s="51">
        <v>0</v>
      </c>
      <c r="K6" s="51">
        <v>1</v>
      </c>
      <c r="L6" s="51">
        <v>0</v>
      </c>
      <c r="M6" s="51">
        <v>0</v>
      </c>
      <c r="N6" s="51">
        <v>153</v>
      </c>
      <c r="O6" s="51">
        <v>1</v>
      </c>
      <c r="P6" s="51">
        <v>83</v>
      </c>
      <c r="Q6" s="51">
        <v>0</v>
      </c>
      <c r="R6" s="51"/>
      <c r="S6" s="51"/>
      <c r="T6" s="51"/>
      <c r="U6" s="51"/>
      <c r="V6" s="51">
        <v>153</v>
      </c>
      <c r="W6" s="112">
        <v>34</v>
      </c>
      <c r="X6" s="46">
        <f t="shared" si="0"/>
        <v>682</v>
      </c>
      <c r="Y6" s="12"/>
    </row>
    <row r="7" spans="2:25" ht="29.25" thickBot="1" x14ac:dyDescent="0.7">
      <c r="B7" s="113"/>
      <c r="C7" s="114" t="s">
        <v>91</v>
      </c>
      <c r="D7" s="115">
        <v>27</v>
      </c>
      <c r="E7" s="115"/>
      <c r="F7" s="115"/>
      <c r="G7" s="115"/>
      <c r="H7" s="115">
        <v>79</v>
      </c>
      <c r="I7" s="115">
        <v>8</v>
      </c>
      <c r="J7" s="115"/>
      <c r="K7" s="115">
        <v>0</v>
      </c>
      <c r="L7" s="115"/>
      <c r="M7" s="115"/>
      <c r="N7" s="115">
        <v>77</v>
      </c>
      <c r="O7" s="115">
        <v>0</v>
      </c>
      <c r="P7" s="115">
        <v>55</v>
      </c>
      <c r="Q7" s="115"/>
      <c r="R7" s="53">
        <v>0</v>
      </c>
      <c r="S7" s="53">
        <v>0</v>
      </c>
      <c r="T7" s="53">
        <v>0</v>
      </c>
      <c r="U7" s="53">
        <v>0</v>
      </c>
      <c r="V7" s="115">
        <v>78</v>
      </c>
      <c r="W7" s="116">
        <v>8</v>
      </c>
      <c r="X7" s="14">
        <f t="shared" si="0"/>
        <v>332</v>
      </c>
      <c r="Y7" s="15">
        <f>(X7*100)/X6</f>
        <v>48.680351906158357</v>
      </c>
    </row>
    <row r="8" spans="2:25" x14ac:dyDescent="0.65">
      <c r="B8" s="66" t="s">
        <v>34</v>
      </c>
      <c r="C8" s="111" t="s">
        <v>90</v>
      </c>
      <c r="D8" s="61">
        <v>69</v>
      </c>
      <c r="E8" s="61">
        <v>68</v>
      </c>
      <c r="F8" s="61">
        <v>93</v>
      </c>
      <c r="G8" s="61">
        <v>70</v>
      </c>
      <c r="H8" s="61">
        <v>5</v>
      </c>
      <c r="I8" s="61">
        <v>0</v>
      </c>
      <c r="J8" s="61">
        <v>0</v>
      </c>
      <c r="K8" s="61">
        <v>70</v>
      </c>
      <c r="L8" s="61">
        <v>0</v>
      </c>
      <c r="M8" s="61">
        <v>0</v>
      </c>
      <c r="N8" s="61">
        <v>4</v>
      </c>
      <c r="O8" s="61">
        <v>94</v>
      </c>
      <c r="P8" s="61">
        <v>0</v>
      </c>
      <c r="Q8" s="61">
        <v>0</v>
      </c>
      <c r="R8" s="61"/>
      <c r="S8" s="61"/>
      <c r="T8" s="61"/>
      <c r="U8" s="61"/>
      <c r="V8" s="61">
        <v>91</v>
      </c>
      <c r="W8" s="62">
        <v>22</v>
      </c>
      <c r="X8" s="33">
        <f t="shared" si="0"/>
        <v>586</v>
      </c>
      <c r="Y8" s="10"/>
    </row>
    <row r="9" spans="2:25" ht="29.25" thickBot="1" x14ac:dyDescent="0.7">
      <c r="B9" s="38"/>
      <c r="C9" s="105" t="s">
        <v>91</v>
      </c>
      <c r="D9" s="39">
        <v>44</v>
      </c>
      <c r="E9" s="39">
        <v>43</v>
      </c>
      <c r="F9" s="39">
        <v>51</v>
      </c>
      <c r="G9" s="39">
        <v>45</v>
      </c>
      <c r="H9" s="39">
        <v>1</v>
      </c>
      <c r="I9" s="39"/>
      <c r="J9" s="39"/>
      <c r="K9" s="39">
        <v>45</v>
      </c>
      <c r="L9" s="39"/>
      <c r="M9" s="39"/>
      <c r="N9" s="39">
        <v>0</v>
      </c>
      <c r="O9" s="39">
        <v>52</v>
      </c>
      <c r="P9" s="39"/>
      <c r="Q9" s="39"/>
      <c r="R9" s="47"/>
      <c r="S9" s="47"/>
      <c r="T9" s="47"/>
      <c r="U9" s="47"/>
      <c r="V9" s="39">
        <v>49</v>
      </c>
      <c r="W9" s="48">
        <v>8</v>
      </c>
      <c r="X9" s="49">
        <f t="shared" si="0"/>
        <v>338</v>
      </c>
      <c r="Y9" s="15">
        <f>(X9*100)/X8</f>
        <v>57.679180887372013</v>
      </c>
    </row>
    <row r="10" spans="2:25" x14ac:dyDescent="0.65">
      <c r="B10" s="117" t="s">
        <v>4</v>
      </c>
      <c r="C10" s="121" t="s">
        <v>90</v>
      </c>
      <c r="D10" s="119">
        <f>D4+D6+D8</f>
        <v>393</v>
      </c>
      <c r="E10" s="50">
        <f t="shared" ref="E10:V11" si="1">E4+E6+E8</f>
        <v>74</v>
      </c>
      <c r="F10" s="50">
        <f t="shared" si="1"/>
        <v>112</v>
      </c>
      <c r="G10" s="50">
        <f t="shared" si="1"/>
        <v>76</v>
      </c>
      <c r="H10" s="50">
        <f t="shared" si="1"/>
        <v>787</v>
      </c>
      <c r="I10" s="50">
        <f t="shared" si="1"/>
        <v>177</v>
      </c>
      <c r="J10" s="50">
        <f t="shared" si="1"/>
        <v>17</v>
      </c>
      <c r="K10" s="50">
        <f t="shared" si="1"/>
        <v>81</v>
      </c>
      <c r="L10" s="50">
        <f t="shared" si="1"/>
        <v>11</v>
      </c>
      <c r="M10" s="50">
        <f t="shared" si="1"/>
        <v>16</v>
      </c>
      <c r="N10" s="50">
        <f t="shared" si="1"/>
        <v>789</v>
      </c>
      <c r="O10" s="50">
        <f t="shared" si="1"/>
        <v>111</v>
      </c>
      <c r="P10" s="50">
        <f t="shared" si="1"/>
        <v>483</v>
      </c>
      <c r="Q10" s="50">
        <f t="shared" si="1"/>
        <v>11</v>
      </c>
      <c r="R10" s="51">
        <v>0</v>
      </c>
      <c r="S10" s="51">
        <v>0</v>
      </c>
      <c r="T10" s="51">
        <v>0</v>
      </c>
      <c r="U10" s="51">
        <v>0</v>
      </c>
      <c r="V10" s="50">
        <f t="shared" si="1"/>
        <v>884</v>
      </c>
      <c r="W10" s="52">
        <f>W4+W6+W8</f>
        <v>213</v>
      </c>
      <c r="X10" s="55">
        <f t="shared" si="0"/>
        <v>4235</v>
      </c>
      <c r="Y10" s="10"/>
    </row>
    <row r="11" spans="2:25" ht="29.25" thickBot="1" x14ac:dyDescent="0.7">
      <c r="B11" s="118"/>
      <c r="C11" s="122" t="s">
        <v>91</v>
      </c>
      <c r="D11" s="120">
        <f>D5+D7+D9</f>
        <v>292</v>
      </c>
      <c r="E11" s="43">
        <f t="shared" si="1"/>
        <v>47</v>
      </c>
      <c r="F11" s="43">
        <f t="shared" si="1"/>
        <v>63</v>
      </c>
      <c r="G11" s="43">
        <f t="shared" si="1"/>
        <v>50</v>
      </c>
      <c r="H11" s="43">
        <f t="shared" si="1"/>
        <v>562</v>
      </c>
      <c r="I11" s="43">
        <f t="shared" si="1"/>
        <v>132</v>
      </c>
      <c r="J11" s="43">
        <f t="shared" si="1"/>
        <v>10</v>
      </c>
      <c r="K11" s="43">
        <f t="shared" si="1"/>
        <v>49</v>
      </c>
      <c r="L11" s="43">
        <f t="shared" si="1"/>
        <v>8</v>
      </c>
      <c r="M11" s="43">
        <f t="shared" si="1"/>
        <v>10</v>
      </c>
      <c r="N11" s="43">
        <f t="shared" si="1"/>
        <v>555</v>
      </c>
      <c r="O11" s="43">
        <f t="shared" si="1"/>
        <v>62</v>
      </c>
      <c r="P11" s="43">
        <f t="shared" si="1"/>
        <v>321</v>
      </c>
      <c r="Q11" s="43">
        <f t="shared" si="1"/>
        <v>6</v>
      </c>
      <c r="R11" s="53">
        <v>0</v>
      </c>
      <c r="S11" s="53">
        <v>0</v>
      </c>
      <c r="T11" s="53">
        <v>0</v>
      </c>
      <c r="U11" s="53">
        <v>0</v>
      </c>
      <c r="V11" s="43">
        <f t="shared" si="1"/>
        <v>610</v>
      </c>
      <c r="W11" s="54">
        <f>W5+W7+W9</f>
        <v>150</v>
      </c>
      <c r="X11" s="20">
        <f t="shared" si="0"/>
        <v>2927</v>
      </c>
      <c r="Y11" s="11">
        <f>(X11*100)/X10</f>
        <v>69.11452184179457</v>
      </c>
    </row>
    <row r="12" spans="2:25" s="6" customFormat="1" ht="42.75" customHeight="1" thickBot="1" x14ac:dyDescent="0.7">
      <c r="B12" s="42" t="s">
        <v>82</v>
      </c>
      <c r="C12" s="123"/>
      <c r="D12" s="162">
        <f>(D11*100)/D10</f>
        <v>74.300254452926211</v>
      </c>
      <c r="E12" s="162">
        <f t="shared" ref="E12:W12" si="2">(E11*100)/E10</f>
        <v>63.513513513513516</v>
      </c>
      <c r="F12" s="162">
        <f t="shared" si="2"/>
        <v>56.25</v>
      </c>
      <c r="G12" s="162">
        <f t="shared" si="2"/>
        <v>65.78947368421052</v>
      </c>
      <c r="H12" s="162">
        <f t="shared" si="2"/>
        <v>71.41041931385007</v>
      </c>
      <c r="I12" s="162">
        <f t="shared" si="2"/>
        <v>74.576271186440678</v>
      </c>
      <c r="J12" s="162">
        <f t="shared" si="2"/>
        <v>58.823529411764703</v>
      </c>
      <c r="K12" s="162">
        <f t="shared" si="2"/>
        <v>60.493827160493829</v>
      </c>
      <c r="L12" s="162">
        <f t="shared" si="2"/>
        <v>72.727272727272734</v>
      </c>
      <c r="M12" s="162">
        <f t="shared" si="2"/>
        <v>62.5</v>
      </c>
      <c r="N12" s="162">
        <f t="shared" si="2"/>
        <v>70.342205323193923</v>
      </c>
      <c r="O12" s="162">
        <f t="shared" si="2"/>
        <v>55.855855855855857</v>
      </c>
      <c r="P12" s="162">
        <f t="shared" si="2"/>
        <v>66.459627329192543</v>
      </c>
      <c r="Q12" s="162">
        <f t="shared" si="2"/>
        <v>54.545454545454547</v>
      </c>
      <c r="R12" s="162" t="e">
        <f>(R11*100)/R10</f>
        <v>#DIV/0!</v>
      </c>
      <c r="S12" s="162" t="e">
        <f>(S11*100)/S10</f>
        <v>#DIV/0!</v>
      </c>
      <c r="T12" s="162" t="e">
        <f>(T11*100)/T10</f>
        <v>#DIV/0!</v>
      </c>
      <c r="U12" s="162" t="e">
        <f>(U11*100)/U10</f>
        <v>#DIV/0!</v>
      </c>
      <c r="V12" s="162">
        <f t="shared" si="2"/>
        <v>69.004524886877832</v>
      </c>
      <c r="W12" s="163">
        <f t="shared" si="2"/>
        <v>70.422535211267601</v>
      </c>
      <c r="X12" s="164">
        <f>(X11*100)/X10</f>
        <v>69.11452184179457</v>
      </c>
      <c r="Y12" s="165">
        <f>(X11*100)/X10</f>
        <v>69.11452184179457</v>
      </c>
    </row>
    <row r="13" spans="2:25" x14ac:dyDescent="0.65">
      <c r="X13" s="31"/>
    </row>
    <row r="14" spans="2:25" x14ac:dyDescent="0.65">
      <c r="X14" s="31"/>
    </row>
    <row r="15" spans="2:25" x14ac:dyDescent="0.65">
      <c r="X15" s="31"/>
    </row>
    <row r="16" spans="2:25" x14ac:dyDescent="0.65">
      <c r="X16" s="9"/>
    </row>
  </sheetData>
  <mergeCells count="7">
    <mergeCell ref="B4:B5"/>
    <mergeCell ref="B6:B7"/>
    <mergeCell ref="B8:B9"/>
    <mergeCell ref="B10:B11"/>
    <mergeCell ref="Y2:Y3"/>
    <mergeCell ref="X2:X3"/>
    <mergeCell ref="B2:B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ประถม</vt:lpstr>
      <vt:lpstr>ม-ต้น</vt:lpstr>
      <vt:lpstr>ม-ปลาย</vt:lpstr>
      <vt:lpstr>'ม-ต้น'!OLE_LINK1</vt:lpstr>
      <vt:lpstr>'ม-ต้น'!OLE_LINK4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2021-04-04T03:24:56Z</dcterms:created>
  <dcterms:modified xsi:type="dcterms:W3CDTF">2021-04-04T12:24:29Z</dcterms:modified>
</cp:coreProperties>
</file>